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4370"/>
  </bookViews>
  <sheets>
    <sheet name="Sheet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71" i="1"/>
  <c r="B71"/>
  <c r="D70"/>
  <c r="B70"/>
  <c r="D69"/>
  <c r="B69"/>
  <c r="D68"/>
  <c r="B68"/>
  <c r="D67"/>
  <c r="B67"/>
  <c r="D66"/>
  <c r="B66"/>
  <c r="D65"/>
  <c r="B65"/>
  <c r="D64"/>
  <c r="B64"/>
  <c r="D63"/>
  <c r="B63"/>
  <c r="D62"/>
  <c r="B62"/>
  <c r="D61"/>
  <c r="B61"/>
  <c r="D60"/>
  <c r="B60"/>
  <c r="D59"/>
  <c r="B59"/>
  <c r="D46"/>
  <c r="B46"/>
  <c r="D45"/>
  <c r="B45"/>
  <c r="D44"/>
  <c r="B44"/>
  <c r="D43"/>
  <c r="B43"/>
  <c r="D42"/>
  <c r="B42"/>
  <c r="D41"/>
  <c r="B41"/>
  <c r="D40"/>
  <c r="B40"/>
  <c r="D39"/>
  <c r="B39"/>
  <c r="D38"/>
  <c r="B38"/>
  <c r="D37"/>
  <c r="B37"/>
  <c r="D36"/>
  <c r="B36"/>
  <c r="D35"/>
  <c r="B35"/>
  <c r="D34"/>
  <c r="B34"/>
  <c r="I23"/>
  <c r="I19"/>
  <c r="I9"/>
  <c r="I5"/>
  <c r="I4"/>
  <c r="I7"/>
  <c r="I6"/>
  <c r="G23"/>
  <c r="G19"/>
  <c r="G9"/>
  <c r="G5"/>
  <c r="G4"/>
  <c r="I22"/>
  <c r="I8"/>
  <c r="I21"/>
  <c r="I20"/>
  <c r="I18"/>
  <c r="I17"/>
  <c r="I16"/>
  <c r="I15"/>
  <c r="I14"/>
  <c r="I13"/>
  <c r="I12"/>
  <c r="I11"/>
  <c r="I10"/>
  <c r="G6"/>
  <c r="G22"/>
  <c r="G21"/>
  <c r="G20"/>
  <c r="G18"/>
  <c r="G17"/>
  <c r="G16"/>
  <c r="G15"/>
  <c r="G14"/>
  <c r="G13"/>
  <c r="G12"/>
  <c r="G11"/>
  <c r="G10"/>
  <c r="G8"/>
  <c r="G7"/>
</calcChain>
</file>

<file path=xl/sharedStrings.xml><?xml version="1.0" encoding="utf-8"?>
<sst xmlns="http://schemas.openxmlformats.org/spreadsheetml/2006/main" count="20" uniqueCount="20">
  <si>
    <t>x</t>
  </si>
  <si>
    <t>y</t>
  </si>
  <si>
    <t>z</t>
  </si>
  <si>
    <t>Geom. Center</t>
  </si>
  <si>
    <t>Bz (G)</t>
  </si>
  <si>
    <t>x mm</t>
  </si>
  <si>
    <t>Bz ppm</t>
  </si>
  <si>
    <t>z mm</t>
  </si>
  <si>
    <t>Peak at 2.8 mm out</t>
  </si>
  <si>
    <t xml:space="preserve">One strip </t>
  </si>
  <si>
    <t xml:space="preserve">0.68 inch shim at 21 Deg Down/left </t>
  </si>
  <si>
    <t>x=145, y=464, z=229</t>
  </si>
  <si>
    <t>X</t>
  </si>
  <si>
    <t>X mm</t>
  </si>
  <si>
    <t>Bz</t>
  </si>
  <si>
    <t>ppm</t>
  </si>
  <si>
    <t>Y</t>
  </si>
  <si>
    <t xml:space="preserve"> </t>
  </si>
  <si>
    <t>Out \Cryostat side</t>
  </si>
  <si>
    <t>In\Beam side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</si>
</sst>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Bz vs z</c:v>
          </c:tx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layout>
                <c:manualLayout>
                  <c:x val="-0.3516631917013307"/>
                  <c:y val="7.6743968647754651E-2"/>
                </c:manualLayout>
              </c:layout>
              <c:numFmt formatCode="General" sourceLinked="0"/>
            </c:trendlineLbl>
          </c:trendline>
          <c:xVal>
            <c:numRef>
              <c:f>Sheet1!$G$4:$G$23</c:f>
              <c:numCache>
                <c:formatCode>General</c:formatCode>
                <c:ptCount val="20"/>
                <c:pt idx="0">
                  <c:v>-14.9</c:v>
                </c:pt>
                <c:pt idx="1">
                  <c:v>-12.9</c:v>
                </c:pt>
                <c:pt idx="2">
                  <c:v>-10.9</c:v>
                </c:pt>
                <c:pt idx="3">
                  <c:v>-8.9</c:v>
                </c:pt>
                <c:pt idx="4">
                  <c:v>-7.9</c:v>
                </c:pt>
                <c:pt idx="5">
                  <c:v>-6.9</c:v>
                </c:pt>
                <c:pt idx="6">
                  <c:v>-5.9</c:v>
                </c:pt>
                <c:pt idx="7">
                  <c:v>-4.9000000000000004</c:v>
                </c:pt>
                <c:pt idx="8">
                  <c:v>-3.9</c:v>
                </c:pt>
                <c:pt idx="9">
                  <c:v>-2.9</c:v>
                </c:pt>
                <c:pt idx="10">
                  <c:v>-1.9</c:v>
                </c:pt>
                <c:pt idx="11">
                  <c:v>-0.9</c:v>
                </c:pt>
                <c:pt idx="12">
                  <c:v>0.1</c:v>
                </c:pt>
                <c:pt idx="13">
                  <c:v>1.1000000000000001</c:v>
                </c:pt>
                <c:pt idx="14">
                  <c:v>2.1</c:v>
                </c:pt>
                <c:pt idx="15">
                  <c:v>3.1</c:v>
                </c:pt>
                <c:pt idx="16">
                  <c:v>4.0999999999999996</c:v>
                </c:pt>
                <c:pt idx="17">
                  <c:v>6.1</c:v>
                </c:pt>
                <c:pt idx="18">
                  <c:v>8.1</c:v>
                </c:pt>
                <c:pt idx="19">
                  <c:v>10.1</c:v>
                </c:pt>
              </c:numCache>
            </c:numRef>
          </c:xVal>
          <c:yVal>
            <c:numRef>
              <c:f>Sheet1!$I$4:$I$23</c:f>
              <c:numCache>
                <c:formatCode>0.0</c:formatCode>
                <c:ptCount val="20"/>
                <c:pt idx="0">
                  <c:v>-41.248448950585448</c:v>
                </c:pt>
                <c:pt idx="1">
                  <c:v>-28.781566991677039</c:v>
                </c:pt>
                <c:pt idx="2">
                  <c:v>-18.623366876927971</c:v>
                </c:pt>
                <c:pt idx="3">
                  <c:v>-10.773848606450237</c:v>
                </c:pt>
                <c:pt idx="4">
                  <c:v>-7.5416940245151647</c:v>
                </c:pt>
                <c:pt idx="5">
                  <c:v>-4.9251879343932492</c:v>
                </c:pt>
                <c:pt idx="6">
                  <c:v>-2.7704182131032011</c:v>
                </c:pt>
                <c:pt idx="7">
                  <c:v>-1.2312969836263086</c:v>
                </c:pt>
                <c:pt idx="8">
                  <c:v>-0.30782424585058427</c:v>
                </c:pt>
                <c:pt idx="9">
                  <c:v>0</c:v>
                </c:pt>
                <c:pt idx="10">
                  <c:v>0</c:v>
                </c:pt>
                <c:pt idx="11">
                  <c:v>-0.76956061479443938</c:v>
                </c:pt>
                <c:pt idx="12">
                  <c:v>-2.1547697212900472</c:v>
                </c:pt>
                <c:pt idx="13">
                  <c:v>-4.0017151967295099</c:v>
                </c:pt>
                <c:pt idx="14">
                  <c:v>-6.4643091638701415</c:v>
                </c:pt>
                <c:pt idx="15">
                  <c:v>-9.542551622935914</c:v>
                </c:pt>
                <c:pt idx="16">
                  <c:v>-13.236442573702853</c:v>
                </c:pt>
                <c:pt idx="17">
                  <c:v>-22.31725782769491</c:v>
                </c:pt>
                <c:pt idx="18">
                  <c:v>-33.86066704893959</c:v>
                </c:pt>
                <c:pt idx="19">
                  <c:v>-48.32840660626875</c:v>
                </c:pt>
              </c:numCache>
            </c:numRef>
          </c:yVal>
        </c:ser>
        <c:axId val="91821568"/>
        <c:axId val="91823104"/>
      </c:scatterChart>
      <c:valAx>
        <c:axId val="91821568"/>
        <c:scaling>
          <c:orientation val="minMax"/>
        </c:scaling>
        <c:axPos val="b"/>
        <c:numFmt formatCode="General" sourceLinked="1"/>
        <c:tickLblPos val="nextTo"/>
        <c:crossAx val="91823104"/>
        <c:crosses val="autoZero"/>
        <c:crossBetween val="midCat"/>
      </c:valAx>
      <c:valAx>
        <c:axId val="91823104"/>
        <c:scaling>
          <c:orientation val="minMax"/>
        </c:scaling>
        <c:axPos val="l"/>
        <c:majorGridlines/>
        <c:numFmt formatCode="0.0" sourceLinked="1"/>
        <c:tickLblPos val="nextTo"/>
        <c:crossAx val="91821568"/>
        <c:crosses val="autoZero"/>
        <c:crossBetween val="midCat"/>
      </c:valAx>
    </c:plotArea>
    <c:plotVisOnly val="1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x</c:v>
          </c:tx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layout>
                <c:manualLayout>
                  <c:x val="0.14235079310738341"/>
                  <c:y val="-0.14558495977476499"/>
                </c:manualLayout>
              </c:layout>
              <c:numFmt formatCode="General" sourceLinked="0"/>
            </c:trendlineLbl>
          </c:trendline>
          <c:xVal>
            <c:numRef>
              <c:f>[1]Sheet1!$B$6:$B$18</c:f>
              <c:numCache>
                <c:formatCode>General</c:formatCode>
                <c:ptCount val="13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-1</c:v>
                </c:pt>
                <c:pt idx="8">
                  <c:v>-2</c:v>
                </c:pt>
                <c:pt idx="9">
                  <c:v>-4</c:v>
                </c:pt>
                <c:pt idx="10">
                  <c:v>-6</c:v>
                </c:pt>
                <c:pt idx="11">
                  <c:v>-8</c:v>
                </c:pt>
                <c:pt idx="12">
                  <c:v>-10</c:v>
                </c:pt>
              </c:numCache>
            </c:numRef>
          </c:xVal>
          <c:yVal>
            <c:numRef>
              <c:f>[1]Sheet1!$D$6:$D$18</c:f>
              <c:numCache>
                <c:formatCode>General</c:formatCode>
                <c:ptCount val="13"/>
                <c:pt idx="0">
                  <c:v>12.773322162602641</c:v>
                </c:pt>
                <c:pt idx="1">
                  <c:v>8.3103541780747783</c:v>
                </c:pt>
                <c:pt idx="2">
                  <c:v>4.9246543277355759</c:v>
                </c:pt>
                <c:pt idx="3">
                  <c:v>2.3084317161505452</c:v>
                </c:pt>
                <c:pt idx="4">
                  <c:v>0.76947723875417295</c:v>
                </c:pt>
                <c:pt idx="5">
                  <c:v>0.30779089543448501</c:v>
                </c:pt>
                <c:pt idx="6">
                  <c:v>0</c:v>
                </c:pt>
                <c:pt idx="7">
                  <c:v>0.15389544777322933</c:v>
                </c:pt>
                <c:pt idx="8">
                  <c:v>0.30779089543448501</c:v>
                </c:pt>
                <c:pt idx="9">
                  <c:v>1.8467453729428309</c:v>
                </c:pt>
                <c:pt idx="10">
                  <c:v>4.1551770889814028</c:v>
                </c:pt>
                <c:pt idx="11">
                  <c:v>7.6947723870938347</c:v>
                </c:pt>
                <c:pt idx="12">
                  <c:v>12.157740371621697</c:v>
                </c:pt>
              </c:numCache>
            </c:numRef>
          </c:yVal>
        </c:ser>
        <c:axId val="91843584"/>
        <c:axId val="91849472"/>
      </c:scatterChart>
      <c:valAx>
        <c:axId val="91843584"/>
        <c:scaling>
          <c:orientation val="minMax"/>
        </c:scaling>
        <c:axPos val="b"/>
        <c:numFmt formatCode="General" sourceLinked="1"/>
        <c:tickLblPos val="nextTo"/>
        <c:crossAx val="91849472"/>
        <c:crosses val="autoZero"/>
        <c:crossBetween val="midCat"/>
      </c:valAx>
      <c:valAx>
        <c:axId val="91849472"/>
        <c:scaling>
          <c:orientation val="minMax"/>
        </c:scaling>
        <c:axPos val="l"/>
        <c:majorGridlines/>
        <c:numFmt formatCode="General" sourceLinked="1"/>
        <c:tickLblPos val="nextTo"/>
        <c:crossAx val="9184358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scatterChart>
        <c:scatterStyle val="lineMarker"/>
        <c:ser>
          <c:idx val="0"/>
          <c:order val="0"/>
          <c:tx>
            <c:v>y</c:v>
          </c:tx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layout>
                <c:manualLayout>
                  <c:x val="6.6168267428109953E-2"/>
                  <c:y val="-0.13696559162981339"/>
                </c:manualLayout>
              </c:layout>
              <c:numFmt formatCode="General" sourceLinked="0"/>
            </c:trendlineLbl>
          </c:trendline>
          <c:xVal>
            <c:numRef>
              <c:f>[1]Sheet1!$B$31:$B$43</c:f>
              <c:numCache>
                <c:formatCode>General</c:formatCode>
                <c:ptCount val="13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-4</c:v>
                </c:pt>
                <c:pt idx="4">
                  <c:v>-2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8</c:v>
                </c:pt>
                <c:pt idx="12">
                  <c:v>10</c:v>
                </c:pt>
              </c:numCache>
            </c:numRef>
          </c:xVal>
          <c:yVal>
            <c:numRef>
              <c:f>[1]Sheet1!$D$31:$D$43</c:f>
              <c:numCache>
                <c:formatCode>General</c:formatCode>
                <c:ptCount val="13"/>
                <c:pt idx="0">
                  <c:v>16.005136417639154</c:v>
                </c:pt>
                <c:pt idx="1">
                  <c:v>10.157105803546992</c:v>
                </c:pt>
                <c:pt idx="2">
                  <c:v>5.8480306140921634</c:v>
                </c:pt>
                <c:pt idx="3">
                  <c:v>2.4623286796884729</c:v>
                </c:pt>
                <c:pt idx="4">
                  <c:v>0.92337325482719057</c:v>
                </c:pt>
                <c:pt idx="5">
                  <c:v>0.307791085017046</c:v>
                </c:pt>
                <c:pt idx="6">
                  <c:v>0</c:v>
                </c:pt>
                <c:pt idx="7">
                  <c:v>0.307791085017046</c:v>
                </c:pt>
                <c:pt idx="8">
                  <c:v>0.76947771243064134</c:v>
                </c:pt>
                <c:pt idx="9">
                  <c:v>2.9240153071020689</c:v>
                </c:pt>
                <c:pt idx="10">
                  <c:v>6.1558216991092092</c:v>
                </c:pt>
                <c:pt idx="11">
                  <c:v>10.772687973357137</c:v>
                </c:pt>
                <c:pt idx="12">
                  <c:v>16.466823045052749</c:v>
                </c:pt>
              </c:numCache>
            </c:numRef>
          </c:yVal>
        </c:ser>
        <c:axId val="89937024"/>
        <c:axId val="89938560"/>
      </c:scatterChart>
      <c:valAx>
        <c:axId val="89937024"/>
        <c:scaling>
          <c:orientation val="minMax"/>
        </c:scaling>
        <c:axPos val="b"/>
        <c:numFmt formatCode="General" sourceLinked="1"/>
        <c:tickLblPos val="nextTo"/>
        <c:crossAx val="89938560"/>
        <c:crosses val="autoZero"/>
        <c:crossBetween val="midCat"/>
      </c:valAx>
      <c:valAx>
        <c:axId val="89938560"/>
        <c:scaling>
          <c:orientation val="minMax"/>
        </c:scaling>
        <c:axPos val="l"/>
        <c:majorGridlines/>
        <c:numFmt formatCode="General" sourceLinked="1"/>
        <c:tickLblPos val="nextTo"/>
        <c:crossAx val="8993702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19051</xdr:colOff>
      <xdr:row>2</xdr:row>
      <xdr:rowOff>180975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504825</xdr:colOff>
      <xdr:row>33</xdr:row>
      <xdr:rowOff>28576</xdr:rowOff>
    </xdr:from>
    <xdr:to>
      <xdr:col>19</xdr:col>
      <xdr:colOff>152400</xdr:colOff>
      <xdr:row>52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523875</xdr:colOff>
      <xdr:row>58</xdr:row>
      <xdr:rowOff>38099</xdr:rowOff>
    </xdr:from>
    <xdr:to>
      <xdr:col>19</xdr:col>
      <xdr:colOff>142875</xdr:colOff>
      <xdr:row>76</xdr:row>
      <xdr:rowOff>85724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5%20T%20data%20I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6">
          <cell r="B6">
            <v>10</v>
          </cell>
          <cell r="D6">
            <v>12.773322162602641</v>
          </cell>
        </row>
        <row r="7">
          <cell r="B7">
            <v>8</v>
          </cell>
          <cell r="D7">
            <v>8.3103541780747783</v>
          </cell>
        </row>
        <row r="8">
          <cell r="B8">
            <v>6</v>
          </cell>
          <cell r="D8">
            <v>4.9246543277355759</v>
          </cell>
        </row>
        <row r="9">
          <cell r="B9">
            <v>4</v>
          </cell>
          <cell r="D9">
            <v>2.3084317161505452</v>
          </cell>
        </row>
        <row r="10">
          <cell r="B10">
            <v>2</v>
          </cell>
          <cell r="D10">
            <v>0.76947723875417295</v>
          </cell>
        </row>
        <row r="11">
          <cell r="B11">
            <v>1</v>
          </cell>
          <cell r="D11">
            <v>0.30779089543448501</v>
          </cell>
        </row>
        <row r="12">
          <cell r="B12">
            <v>0</v>
          </cell>
          <cell r="D12">
            <v>0</v>
          </cell>
        </row>
        <row r="13">
          <cell r="B13">
            <v>-1</v>
          </cell>
          <cell r="D13">
            <v>0.15389544777322933</v>
          </cell>
        </row>
        <row r="14">
          <cell r="B14">
            <v>-2</v>
          </cell>
          <cell r="D14">
            <v>0.30779089543448501</v>
          </cell>
        </row>
        <row r="15">
          <cell r="B15">
            <v>-4</v>
          </cell>
          <cell r="D15">
            <v>1.8467453729428309</v>
          </cell>
        </row>
        <row r="16">
          <cell r="B16">
            <v>-6</v>
          </cell>
          <cell r="D16">
            <v>4.1551770889814028</v>
          </cell>
        </row>
        <row r="17">
          <cell r="B17">
            <v>-8</v>
          </cell>
          <cell r="D17">
            <v>7.6947723870938347</v>
          </cell>
        </row>
        <row r="18">
          <cell r="B18">
            <v>-10</v>
          </cell>
          <cell r="D18">
            <v>12.157740371621697</v>
          </cell>
        </row>
        <row r="31">
          <cell r="B31">
            <v>-10</v>
          </cell>
          <cell r="D31">
            <v>16.005136417639154</v>
          </cell>
        </row>
        <row r="32">
          <cell r="B32">
            <v>-8</v>
          </cell>
          <cell r="D32">
            <v>10.157105803546992</v>
          </cell>
        </row>
        <row r="33">
          <cell r="B33">
            <v>-6</v>
          </cell>
          <cell r="D33">
            <v>5.8480306140921634</v>
          </cell>
        </row>
        <row r="34">
          <cell r="B34">
            <v>-4</v>
          </cell>
          <cell r="D34">
            <v>2.4623286796884729</v>
          </cell>
        </row>
        <row r="35">
          <cell r="B35">
            <v>-2</v>
          </cell>
          <cell r="D35">
            <v>0.92337325482719057</v>
          </cell>
        </row>
        <row r="36">
          <cell r="B36">
            <v>-1</v>
          </cell>
          <cell r="D36">
            <v>0.307791085017046</v>
          </cell>
        </row>
        <row r="37">
          <cell r="B37">
            <v>0</v>
          </cell>
          <cell r="D37">
            <v>0</v>
          </cell>
        </row>
        <row r="38">
          <cell r="B38">
            <v>1</v>
          </cell>
          <cell r="D38">
            <v>0.307791085017046</v>
          </cell>
        </row>
        <row r="39">
          <cell r="B39">
            <v>2</v>
          </cell>
          <cell r="D39">
            <v>0.76947771243064134</v>
          </cell>
        </row>
        <row r="40">
          <cell r="B40">
            <v>4</v>
          </cell>
          <cell r="D40">
            <v>2.9240153071020689</v>
          </cell>
        </row>
        <row r="41">
          <cell r="B41">
            <v>6</v>
          </cell>
          <cell r="D41">
            <v>6.1558216991092092</v>
          </cell>
        </row>
        <row r="42">
          <cell r="B42">
            <v>8</v>
          </cell>
          <cell r="D42">
            <v>10.772687973357137</v>
          </cell>
        </row>
        <row r="43">
          <cell r="B43">
            <v>10</v>
          </cell>
          <cell r="D43">
            <v>16.466823045052749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>
      <selection activeCell="D29" sqref="D29"/>
    </sheetView>
  </sheetViews>
  <sheetFormatPr defaultRowHeight="15"/>
  <cols>
    <col min="1" max="1" width="18.42578125" customWidth="1"/>
    <col min="9" max="9" width="13.7109375" bestFit="1" customWidth="1"/>
  </cols>
  <sheetData>
    <row r="1" spans="1:9">
      <c r="B1" t="s">
        <v>0</v>
      </c>
      <c r="C1" t="s">
        <v>5</v>
      </c>
      <c r="D1" t="s">
        <v>1</v>
      </c>
      <c r="F1" t="s">
        <v>2</v>
      </c>
      <c r="G1" t="s">
        <v>7</v>
      </c>
      <c r="H1" t="s">
        <v>4</v>
      </c>
      <c r="I1" t="s">
        <v>6</v>
      </c>
    </row>
    <row r="2" spans="1:9">
      <c r="A2" t="s">
        <v>3</v>
      </c>
      <c r="B2">
        <v>145</v>
      </c>
      <c r="D2">
        <v>464</v>
      </c>
      <c r="F2" s="2">
        <v>200</v>
      </c>
    </row>
    <row r="4" spans="1:9">
      <c r="A4" t="s">
        <v>18</v>
      </c>
      <c r="F4">
        <v>349</v>
      </c>
      <c r="G4">
        <f>-(F4-F2)/10</f>
        <v>-14.9</v>
      </c>
      <c r="H4">
        <v>64969.46</v>
      </c>
      <c r="I4" s="1">
        <f>((H4-H14)/H14)*1000000</f>
        <v>-41.248448950585448</v>
      </c>
    </row>
    <row r="5" spans="1:9">
      <c r="F5">
        <v>329</v>
      </c>
      <c r="G5">
        <f>-(F5-F2)/10</f>
        <v>-12.9</v>
      </c>
      <c r="H5">
        <v>64970.27</v>
      </c>
      <c r="I5" s="1">
        <f>((H5-H14)/H14)*1000000</f>
        <v>-28.781566991677039</v>
      </c>
    </row>
    <row r="6" spans="1:9">
      <c r="F6">
        <v>309</v>
      </c>
      <c r="G6">
        <f>-(F6-F2)/10</f>
        <v>-10.9</v>
      </c>
      <c r="H6">
        <v>64970.93</v>
      </c>
      <c r="I6" s="1">
        <f>((H6-H14)/H14)*1000000</f>
        <v>-18.623366876927971</v>
      </c>
    </row>
    <row r="7" spans="1:9">
      <c r="F7">
        <v>289</v>
      </c>
      <c r="G7">
        <f>-(F7-F2)/10</f>
        <v>-8.9</v>
      </c>
      <c r="H7">
        <v>64971.44</v>
      </c>
      <c r="I7" s="1">
        <f>((H7-H14)/H14)*1000000</f>
        <v>-10.773848606450237</v>
      </c>
    </row>
    <row r="8" spans="1:9">
      <c r="F8">
        <v>279</v>
      </c>
      <c r="G8">
        <f>-(F8-F2)/10</f>
        <v>-7.9</v>
      </c>
      <c r="H8">
        <v>64971.65</v>
      </c>
      <c r="I8" s="1">
        <f>((H8-H14)/H14)*1000000</f>
        <v>-7.5416940245151647</v>
      </c>
    </row>
    <row r="9" spans="1:9">
      <c r="F9">
        <v>269</v>
      </c>
      <c r="G9">
        <f>-(F9-F2)/10</f>
        <v>-6.9</v>
      </c>
      <c r="H9">
        <v>64971.82</v>
      </c>
      <c r="I9" s="1">
        <f>((H9-H14)/H14)*1000000</f>
        <v>-4.9251879343932492</v>
      </c>
    </row>
    <row r="10" spans="1:9">
      <c r="F10">
        <v>259</v>
      </c>
      <c r="G10">
        <f>-(F10-F2)/10</f>
        <v>-5.9</v>
      </c>
      <c r="H10">
        <v>64971.96</v>
      </c>
      <c r="I10" s="1">
        <f>((H10-H14)/H14)*1000000</f>
        <v>-2.7704182131032011</v>
      </c>
    </row>
    <row r="11" spans="1:9">
      <c r="F11">
        <v>249</v>
      </c>
      <c r="G11">
        <f>-(F11-F2)/10</f>
        <v>-4.9000000000000004</v>
      </c>
      <c r="H11">
        <v>64972.06</v>
      </c>
      <c r="I11" s="1">
        <f>((H11-H14)/H14)*1000000</f>
        <v>-1.2312969836263086</v>
      </c>
    </row>
    <row r="12" spans="1:9">
      <c r="F12">
        <v>239</v>
      </c>
      <c r="G12">
        <f>-(F12-F2)/10</f>
        <v>-3.9</v>
      </c>
      <c r="H12">
        <v>64972.12</v>
      </c>
      <c r="I12" s="1">
        <f>((H12-H14)/H14)*1000000</f>
        <v>-0.30782424585058427</v>
      </c>
    </row>
    <row r="13" spans="1:9">
      <c r="F13">
        <v>229</v>
      </c>
      <c r="G13">
        <f>-(F13-F2)/10</f>
        <v>-2.9</v>
      </c>
      <c r="H13">
        <v>64972.14</v>
      </c>
      <c r="I13" s="1">
        <f>((H13-H14)/H14)*1000000</f>
        <v>0</v>
      </c>
    </row>
    <row r="14" spans="1:9">
      <c r="F14">
        <v>219</v>
      </c>
      <c r="G14">
        <f>-(F14-F2)/10</f>
        <v>-1.9</v>
      </c>
      <c r="H14">
        <v>64972.14</v>
      </c>
      <c r="I14" s="1">
        <f>((H14-H14)/H14)*1000000</f>
        <v>0</v>
      </c>
    </row>
    <row r="15" spans="1:9">
      <c r="F15">
        <v>209</v>
      </c>
      <c r="G15">
        <f>-(F15-F2)/10</f>
        <v>-0.9</v>
      </c>
      <c r="H15">
        <v>64972.09</v>
      </c>
      <c r="I15" s="1">
        <f>((H15-H14)/H14)*1000000</f>
        <v>-0.76956061479443938</v>
      </c>
    </row>
    <row r="16" spans="1:9">
      <c r="F16">
        <v>199</v>
      </c>
      <c r="G16">
        <f>-(F16-F2)/10</f>
        <v>0.1</v>
      </c>
      <c r="H16">
        <v>64972</v>
      </c>
      <c r="I16" s="1">
        <f>((H16-H14)/H14)*1000000</f>
        <v>-2.1547697212900472</v>
      </c>
    </row>
    <row r="17" spans="1:13">
      <c r="F17">
        <v>189</v>
      </c>
      <c r="G17">
        <f>-(F17-F2)/10</f>
        <v>1.1000000000000001</v>
      </c>
      <c r="H17">
        <v>64971.88</v>
      </c>
      <c r="I17" s="1">
        <f>((H17-H14)/H14)*1000000</f>
        <v>-4.0017151967295099</v>
      </c>
    </row>
    <row r="18" spans="1:13">
      <c r="F18">
        <v>179</v>
      </c>
      <c r="G18">
        <f>-(F18-F2)/10</f>
        <v>2.1</v>
      </c>
      <c r="H18">
        <v>64971.72</v>
      </c>
      <c r="I18" s="1">
        <f>((H18-H14)/H14)*1000000</f>
        <v>-6.4643091638701415</v>
      </c>
    </row>
    <row r="19" spans="1:13">
      <c r="F19">
        <v>169</v>
      </c>
      <c r="G19">
        <f>-(F19-F2)/10</f>
        <v>3.1</v>
      </c>
      <c r="H19">
        <v>64971.519999999997</v>
      </c>
      <c r="I19" s="1">
        <f>((H19-H14)/H14)*1000000</f>
        <v>-9.542551622935914</v>
      </c>
    </row>
    <row r="20" spans="1:13">
      <c r="F20">
        <v>159</v>
      </c>
      <c r="G20">
        <f>-(F20-F2)/10</f>
        <v>4.0999999999999996</v>
      </c>
      <c r="H20">
        <v>64971.28</v>
      </c>
      <c r="I20" s="1">
        <f>((H20-H14)/H14)*1000000</f>
        <v>-13.236442573702853</v>
      </c>
    </row>
    <row r="21" spans="1:13">
      <c r="F21">
        <v>139</v>
      </c>
      <c r="G21">
        <f>-(F21-F2)/10</f>
        <v>6.1</v>
      </c>
      <c r="H21">
        <v>64970.69</v>
      </c>
      <c r="I21" s="1">
        <f>((H21-H14)/H14)*1000000</f>
        <v>-22.31725782769491</v>
      </c>
    </row>
    <row r="22" spans="1:13">
      <c r="F22">
        <v>119</v>
      </c>
      <c r="G22">
        <f>-(F22-F2)/10</f>
        <v>8.1</v>
      </c>
      <c r="H22">
        <v>64969.94</v>
      </c>
      <c r="I22" s="1">
        <f>((H22-H14)/H14)*1000000</f>
        <v>-33.86066704893959</v>
      </c>
    </row>
    <row r="23" spans="1:13">
      <c r="F23">
        <v>99</v>
      </c>
      <c r="G23">
        <f>-(F23-F2)/10</f>
        <v>10.1</v>
      </c>
      <c r="H23">
        <v>64969</v>
      </c>
      <c r="I23" s="1">
        <f>((H23-H14)/H14)*1000000</f>
        <v>-48.32840660626875</v>
      </c>
    </row>
    <row r="24" spans="1:13">
      <c r="A24" t="s">
        <v>19</v>
      </c>
    </row>
    <row r="25" spans="1:13">
      <c r="L25" s="2" t="s">
        <v>8</v>
      </c>
      <c r="M25" s="2"/>
    </row>
    <row r="29" spans="1:13">
      <c r="A29" s="2" t="s">
        <v>9</v>
      </c>
      <c r="B29" s="2"/>
      <c r="C29" s="2"/>
    </row>
    <row r="30" spans="1:13">
      <c r="A30" s="2" t="s">
        <v>10</v>
      </c>
      <c r="B30" s="2"/>
      <c r="C30" s="2"/>
    </row>
    <row r="31" spans="1:13">
      <c r="A31" s="2" t="s">
        <v>11</v>
      </c>
      <c r="B31" s="2"/>
      <c r="C31" s="2"/>
    </row>
    <row r="32" spans="1:13">
      <c r="A32" s="3"/>
      <c r="B32" s="3"/>
      <c r="C32" s="3"/>
    </row>
    <row r="33" spans="1:4">
      <c r="A33" t="s">
        <v>12</v>
      </c>
      <c r="B33" t="s">
        <v>13</v>
      </c>
      <c r="C33" t="s">
        <v>14</v>
      </c>
      <c r="D33" t="s">
        <v>15</v>
      </c>
    </row>
    <row r="34" spans="1:4">
      <c r="A34">
        <v>245</v>
      </c>
      <c r="B34">
        <f>(A34-145)/10</f>
        <v>10</v>
      </c>
      <c r="C34">
        <v>64980.01</v>
      </c>
      <c r="D34" s="1">
        <f>(C34-64979.18)/64979.18*1000000</f>
        <v>12.773322162602641</v>
      </c>
    </row>
    <row r="35" spans="1:4">
      <c r="A35">
        <v>225</v>
      </c>
      <c r="B35">
        <f t="shared" ref="B35:B46" si="0">(A35-145)/10</f>
        <v>8</v>
      </c>
      <c r="C35">
        <v>64979.72</v>
      </c>
      <c r="D35" s="1">
        <f t="shared" ref="D35:D46" si="1">(C35-64979.18)/64979.18*1000000</f>
        <v>8.3103541780747783</v>
      </c>
    </row>
    <row r="36" spans="1:4">
      <c r="A36">
        <v>205</v>
      </c>
      <c r="B36">
        <f t="shared" si="0"/>
        <v>6</v>
      </c>
      <c r="C36">
        <v>64979.5</v>
      </c>
      <c r="D36" s="1">
        <f t="shared" si="1"/>
        <v>4.9246543277355759</v>
      </c>
    </row>
    <row r="37" spans="1:4">
      <c r="A37">
        <v>185</v>
      </c>
      <c r="B37">
        <f t="shared" si="0"/>
        <v>4</v>
      </c>
      <c r="C37">
        <v>64979.33</v>
      </c>
      <c r="D37" s="1">
        <f t="shared" si="1"/>
        <v>2.3084317161505452</v>
      </c>
    </row>
    <row r="38" spans="1:4">
      <c r="A38">
        <v>165</v>
      </c>
      <c r="B38">
        <f t="shared" si="0"/>
        <v>2</v>
      </c>
      <c r="C38">
        <v>64979.23</v>
      </c>
      <c r="D38" s="1">
        <f t="shared" si="1"/>
        <v>0.76947723875417295</v>
      </c>
    </row>
    <row r="39" spans="1:4">
      <c r="A39">
        <v>155</v>
      </c>
      <c r="B39">
        <f t="shared" si="0"/>
        <v>1</v>
      </c>
      <c r="C39">
        <v>64979.199999999997</v>
      </c>
      <c r="D39" s="1">
        <f t="shared" si="1"/>
        <v>0.30779089543448501</v>
      </c>
    </row>
    <row r="40" spans="1:4">
      <c r="A40">
        <v>145</v>
      </c>
      <c r="B40">
        <f t="shared" si="0"/>
        <v>0</v>
      </c>
      <c r="C40">
        <v>64979.18</v>
      </c>
      <c r="D40" s="1">
        <f t="shared" si="1"/>
        <v>0</v>
      </c>
    </row>
    <row r="41" spans="1:4">
      <c r="A41">
        <v>135</v>
      </c>
      <c r="B41">
        <f t="shared" si="0"/>
        <v>-1</v>
      </c>
      <c r="C41">
        <v>64979.19</v>
      </c>
      <c r="D41" s="1">
        <f t="shared" si="1"/>
        <v>0.15389544777322933</v>
      </c>
    </row>
    <row r="42" spans="1:4">
      <c r="A42">
        <v>125</v>
      </c>
      <c r="B42">
        <f t="shared" si="0"/>
        <v>-2</v>
      </c>
      <c r="C42">
        <v>64979.199999999997</v>
      </c>
      <c r="D42" s="1">
        <f t="shared" si="1"/>
        <v>0.30779089543448501</v>
      </c>
    </row>
    <row r="43" spans="1:4">
      <c r="A43">
        <v>105</v>
      </c>
      <c r="B43">
        <f t="shared" si="0"/>
        <v>-4</v>
      </c>
      <c r="C43">
        <v>64979.3</v>
      </c>
      <c r="D43" s="1">
        <f t="shared" si="1"/>
        <v>1.8467453729428309</v>
      </c>
    </row>
    <row r="44" spans="1:4">
      <c r="A44">
        <v>85</v>
      </c>
      <c r="B44">
        <f t="shared" si="0"/>
        <v>-6</v>
      </c>
      <c r="C44">
        <v>64979.45</v>
      </c>
      <c r="D44" s="1">
        <f t="shared" si="1"/>
        <v>4.1551770889814028</v>
      </c>
    </row>
    <row r="45" spans="1:4">
      <c r="A45">
        <v>65</v>
      </c>
      <c r="B45">
        <f t="shared" si="0"/>
        <v>-8</v>
      </c>
      <c r="C45">
        <v>64979.68</v>
      </c>
      <c r="D45" s="1">
        <f t="shared" si="1"/>
        <v>7.6947723870938347</v>
      </c>
    </row>
    <row r="46" spans="1:4">
      <c r="A46">
        <v>45</v>
      </c>
      <c r="B46">
        <f t="shared" si="0"/>
        <v>-10</v>
      </c>
      <c r="C46">
        <v>64979.97</v>
      </c>
      <c r="D46" s="1">
        <f t="shared" si="1"/>
        <v>12.157740371621697</v>
      </c>
    </row>
    <row r="58" spans="1:4">
      <c r="A58" t="s">
        <v>16</v>
      </c>
    </row>
    <row r="59" spans="1:4">
      <c r="A59">
        <v>564</v>
      </c>
      <c r="B59">
        <f>-(A59-464)/10</f>
        <v>-10</v>
      </c>
      <c r="C59">
        <v>64980.18</v>
      </c>
      <c r="D59" s="1">
        <f>(C59-64979.14)/64979.14*1000000</f>
        <v>16.005136417639154</v>
      </c>
    </row>
    <row r="60" spans="1:4">
      <c r="A60">
        <v>544</v>
      </c>
      <c r="B60">
        <f t="shared" ref="B60:B71" si="2">-(A60-464)/10</f>
        <v>-8</v>
      </c>
      <c r="C60">
        <v>64979.8</v>
      </c>
      <c r="D60" s="1">
        <f t="shared" ref="D60:D71" si="3">(C60-64979.14)/64979.14*1000000</f>
        <v>10.157105803546992</v>
      </c>
    </row>
    <row r="61" spans="1:4">
      <c r="A61">
        <v>524</v>
      </c>
      <c r="B61">
        <f t="shared" si="2"/>
        <v>-6</v>
      </c>
      <c r="C61">
        <v>64979.519999999997</v>
      </c>
      <c r="D61" s="1">
        <f t="shared" si="3"/>
        <v>5.8480306140921634</v>
      </c>
    </row>
    <row r="62" spans="1:4">
      <c r="A62">
        <v>504</v>
      </c>
      <c r="B62">
        <f t="shared" si="2"/>
        <v>-4</v>
      </c>
      <c r="C62">
        <v>64979.3</v>
      </c>
      <c r="D62" s="1">
        <f t="shared" si="3"/>
        <v>2.4623286796884729</v>
      </c>
    </row>
    <row r="63" spans="1:4">
      <c r="A63">
        <v>484</v>
      </c>
      <c r="B63">
        <f t="shared" si="2"/>
        <v>-2</v>
      </c>
      <c r="C63">
        <v>64979.199999999997</v>
      </c>
      <c r="D63" s="1">
        <f t="shared" si="3"/>
        <v>0.92337325482719057</v>
      </c>
    </row>
    <row r="64" spans="1:4">
      <c r="A64">
        <v>474</v>
      </c>
      <c r="B64">
        <f t="shared" si="2"/>
        <v>-1</v>
      </c>
      <c r="C64">
        <v>64979.16</v>
      </c>
      <c r="D64" s="1">
        <f t="shared" si="3"/>
        <v>0.307791085017046</v>
      </c>
    </row>
    <row r="65" spans="1:4">
      <c r="A65">
        <v>464</v>
      </c>
      <c r="B65">
        <f t="shared" si="2"/>
        <v>0</v>
      </c>
      <c r="C65">
        <v>64979.14</v>
      </c>
      <c r="D65" s="1">
        <f t="shared" si="3"/>
        <v>0</v>
      </c>
    </row>
    <row r="66" spans="1:4">
      <c r="A66">
        <v>454</v>
      </c>
      <c r="B66">
        <f t="shared" si="2"/>
        <v>1</v>
      </c>
      <c r="C66">
        <v>64979.16</v>
      </c>
      <c r="D66" s="1">
        <f t="shared" si="3"/>
        <v>0.307791085017046</v>
      </c>
    </row>
    <row r="67" spans="1:4">
      <c r="A67">
        <v>444</v>
      </c>
      <c r="B67">
        <f t="shared" si="2"/>
        <v>2</v>
      </c>
      <c r="C67">
        <v>64979.19</v>
      </c>
      <c r="D67" s="1">
        <f t="shared" si="3"/>
        <v>0.76947771243064134</v>
      </c>
    </row>
    <row r="68" spans="1:4">
      <c r="A68">
        <v>424</v>
      </c>
      <c r="B68">
        <f t="shared" si="2"/>
        <v>4</v>
      </c>
      <c r="C68">
        <v>64979.33</v>
      </c>
      <c r="D68" s="1">
        <f t="shared" si="3"/>
        <v>2.9240153071020689</v>
      </c>
    </row>
    <row r="69" spans="1:4">
      <c r="A69">
        <v>404</v>
      </c>
      <c r="B69">
        <f t="shared" si="2"/>
        <v>6</v>
      </c>
      <c r="C69">
        <v>64979.54</v>
      </c>
      <c r="D69" s="1">
        <f t="shared" si="3"/>
        <v>6.1558216991092092</v>
      </c>
    </row>
    <row r="70" spans="1:4">
      <c r="A70">
        <v>384</v>
      </c>
      <c r="B70">
        <f t="shared" si="2"/>
        <v>8</v>
      </c>
      <c r="C70">
        <v>64979.839999999997</v>
      </c>
      <c r="D70" s="1">
        <f t="shared" si="3"/>
        <v>10.772687973357137</v>
      </c>
    </row>
    <row r="71" spans="1:4">
      <c r="A71">
        <v>364</v>
      </c>
      <c r="B71">
        <f t="shared" si="2"/>
        <v>10</v>
      </c>
      <c r="C71">
        <v>64980.21</v>
      </c>
      <c r="D71" s="1">
        <f t="shared" si="3"/>
        <v>16.466823045052749</v>
      </c>
    </row>
    <row r="75" spans="1:4">
      <c r="D75" t="s">
        <v>17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TRIUMF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Bassam Hitti</dc:creator>
  <cp:lastModifiedBy>Bassam Hitti</cp:lastModifiedBy>
  <cp:lastPrinted>2015-04-27T22:27:25Z</cp:lastPrinted>
  <dcterms:created xsi:type="dcterms:W3CDTF">2015-04-24T22:28:25Z</dcterms:created>
  <dcterms:modified xsi:type="dcterms:W3CDTF">2016-04-01T21:04:21Z</dcterms:modified>
</cp:coreProperties>
</file>