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Bx vs z" sheetId="1" r:id="rId1"/>
    <sheet name="Bx@-22.5" sheetId="3" r:id="rId2"/>
    <sheet name="Bx@-15" sheetId="4" r:id="rId3"/>
    <sheet name="Bx@-7.5" sheetId="5" r:id="rId4"/>
    <sheet name="Bx@0" sheetId="6" r:id="rId5"/>
    <sheet name="Bx@7.5" sheetId="7" r:id="rId6"/>
    <sheet name="Bx@15" sheetId="8" r:id="rId7"/>
    <sheet name="Bx@22.5" sheetId="10" r:id="rId8"/>
    <sheet name="By vs z" sheetId="11" r:id="rId9"/>
    <sheet name="By@-22.5" sheetId="18" r:id="rId10"/>
    <sheet name="By@-15" sheetId="17" r:id="rId11"/>
    <sheet name="By@-7.5" sheetId="16" r:id="rId12"/>
    <sheet name="By@0" sheetId="15" r:id="rId13"/>
    <sheet name="By@7.5" sheetId="14" r:id="rId14"/>
    <sheet name="By@15" sheetId="13" r:id="rId15"/>
    <sheet name="By@22.5" sheetId="12" r:id="rId16"/>
  </sheets>
  <calcPr calcId="125725"/>
</workbook>
</file>

<file path=xl/calcChain.xml><?xml version="1.0" encoding="utf-8"?>
<calcChain xmlns="http://schemas.openxmlformats.org/spreadsheetml/2006/main">
  <c r="F4" i="18"/>
  <c r="F16"/>
  <c r="F15"/>
  <c r="F14"/>
  <c r="F13"/>
  <c r="F12"/>
  <c r="F11"/>
  <c r="F10"/>
  <c r="F9"/>
  <c r="F8"/>
  <c r="F7"/>
  <c r="F6"/>
  <c r="F5"/>
  <c r="F3"/>
  <c r="F4" i="17"/>
  <c r="F11"/>
  <c r="F10"/>
  <c r="F9"/>
  <c r="F8"/>
  <c r="F7"/>
  <c r="F6"/>
  <c r="F5"/>
  <c r="F3"/>
  <c r="F10" i="16"/>
  <c r="F9"/>
  <c r="F8"/>
  <c r="F7"/>
  <c r="F6"/>
  <c r="F5"/>
  <c r="F4"/>
  <c r="F3"/>
  <c r="F10" i="15"/>
  <c r="F9"/>
  <c r="F8"/>
  <c r="F7"/>
  <c r="F6"/>
  <c r="F5"/>
  <c r="F3"/>
  <c r="F4"/>
  <c r="F10" i="14"/>
  <c r="F9"/>
  <c r="F8"/>
  <c r="F7"/>
  <c r="F6"/>
  <c r="F5"/>
  <c r="F4"/>
  <c r="F3"/>
  <c r="F4" i="13"/>
  <c r="F7"/>
  <c r="F6"/>
  <c r="F5"/>
  <c r="F3"/>
  <c r="F4" i="12"/>
  <c r="F8"/>
  <c r="F7"/>
  <c r="F6"/>
  <c r="F5"/>
  <c r="F3"/>
  <c r="F20" i="10"/>
  <c r="F23"/>
  <c r="F22"/>
  <c r="F21"/>
  <c r="F17"/>
  <c r="F16"/>
  <c r="F15"/>
  <c r="F14"/>
  <c r="F15" i="8"/>
  <c r="F16"/>
  <c r="F11"/>
  <c r="F10"/>
  <c r="F20" i="7"/>
  <c r="F19"/>
  <c r="F18"/>
  <c r="F17"/>
  <c r="F19" i="6"/>
  <c r="F18"/>
  <c r="F17"/>
  <c r="F16"/>
  <c r="F19" i="5"/>
  <c r="F18"/>
  <c r="F17"/>
  <c r="F16"/>
  <c r="F22" i="4"/>
  <c r="F21"/>
  <c r="F17"/>
  <c r="F16"/>
  <c r="F15"/>
  <c r="F14"/>
  <c r="F15" i="3"/>
  <c r="F14"/>
  <c r="F13"/>
  <c r="F12"/>
  <c r="F20" i="18" l="1"/>
  <c r="F19"/>
  <c r="F18"/>
  <c r="F2"/>
  <c r="F15" i="17"/>
  <c r="F14"/>
  <c r="F13"/>
  <c r="F2"/>
  <c r="F14" i="16"/>
  <c r="F13"/>
  <c r="F12"/>
  <c r="F2"/>
  <c r="F14" i="15"/>
  <c r="F13"/>
  <c r="F12"/>
  <c r="F2"/>
  <c r="F14" i="14"/>
  <c r="F13"/>
  <c r="F12"/>
  <c r="F2"/>
  <c r="F11" i="13"/>
  <c r="F10"/>
  <c r="F9"/>
  <c r="F2"/>
  <c r="F12" i="12"/>
  <c r="F11"/>
  <c r="F10"/>
  <c r="F2"/>
  <c r="D28" i="1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F19" i="10"/>
  <c r="E6"/>
  <c r="E11"/>
  <c r="F13"/>
  <c r="E10"/>
  <c r="E9"/>
  <c r="E8"/>
  <c r="E7"/>
  <c r="E5"/>
  <c r="E4"/>
  <c r="E3"/>
  <c r="E2"/>
  <c r="F14" i="8"/>
  <c r="F9"/>
  <c r="E9"/>
  <c r="E6"/>
  <c r="E5"/>
  <c r="E4"/>
  <c r="E3"/>
  <c r="E2"/>
  <c r="E12" i="7"/>
  <c r="F16"/>
  <c r="E16"/>
  <c r="E13"/>
  <c r="E11"/>
  <c r="E10"/>
  <c r="E9"/>
  <c r="E8"/>
  <c r="E7"/>
  <c r="E6"/>
  <c r="E5"/>
  <c r="E4"/>
  <c r="E3"/>
  <c r="E2"/>
  <c r="F15" i="6"/>
  <c r="E15"/>
  <c r="E12"/>
  <c r="E11"/>
  <c r="E10"/>
  <c r="E9"/>
  <c r="E8"/>
  <c r="E7"/>
  <c r="E6"/>
  <c r="E5"/>
  <c r="E4"/>
  <c r="E3"/>
  <c r="E2"/>
  <c r="E12" i="5"/>
  <c r="E7"/>
  <c r="E6"/>
  <c r="F15"/>
  <c r="E15"/>
  <c r="E11"/>
  <c r="E10"/>
  <c r="E9"/>
  <c r="E8"/>
  <c r="E5"/>
  <c r="E4"/>
  <c r="E3"/>
  <c r="E2"/>
  <c r="F20" i="4"/>
  <c r="E13"/>
  <c r="E10"/>
  <c r="F13"/>
  <c r="E9"/>
  <c r="E8"/>
  <c r="E7"/>
  <c r="E6"/>
  <c r="E5"/>
  <c r="E4"/>
  <c r="E3"/>
  <c r="E2"/>
  <c r="F11" i="3"/>
  <c r="E9"/>
  <c r="E8"/>
  <c r="E7"/>
  <c r="E6"/>
  <c r="E5"/>
  <c r="E4"/>
  <c r="E3"/>
  <c r="E2"/>
  <c r="D28" i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<sst xmlns="http://schemas.openxmlformats.org/spreadsheetml/2006/main" count="203" uniqueCount="22">
  <si>
    <t>Z cm</t>
  </si>
  <si>
    <t>x</t>
  </si>
  <si>
    <t>y</t>
  </si>
  <si>
    <t>z</t>
  </si>
  <si>
    <t>Out 24.1 cm</t>
  </si>
  <si>
    <t xml:space="preserve">In 23.2 cm </t>
  </si>
  <si>
    <t>Face 20.5</t>
  </si>
  <si>
    <t>Face 19.5</t>
  </si>
  <si>
    <t>Center</t>
  </si>
  <si>
    <t>BY</t>
  </si>
  <si>
    <t xml:space="preserve">Bx </t>
  </si>
  <si>
    <t>up</t>
  </si>
  <si>
    <t>down</t>
  </si>
  <si>
    <t>x mm</t>
  </si>
  <si>
    <t xml:space="preserve">right </t>
  </si>
  <si>
    <t>left</t>
  </si>
  <si>
    <t>y mm</t>
  </si>
  <si>
    <t xml:space="preserve"> </t>
  </si>
  <si>
    <t>Left</t>
  </si>
  <si>
    <t>Right</t>
  </si>
  <si>
    <t>By</t>
  </si>
  <si>
    <t>Bx 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</si>
</sst>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Bx vs Z</c:v>
          </c:tx>
          <c:spPr>
            <a:ln w="28575">
              <a:noFill/>
            </a:ln>
          </c:spPr>
          <c:xVal>
            <c:numRef>
              <c:f>'Bx vs z'!$D$2:$D$28</c:f>
              <c:numCache>
                <c:formatCode>General</c:formatCode>
                <c:ptCount val="27"/>
                <c:pt idx="0">
                  <c:v>-24.1</c:v>
                </c:pt>
                <c:pt idx="1">
                  <c:v>-22.5</c:v>
                </c:pt>
                <c:pt idx="2">
                  <c:v>-20.5</c:v>
                </c:pt>
                <c:pt idx="3">
                  <c:v>-18.5</c:v>
                </c:pt>
                <c:pt idx="4">
                  <c:v>-16.5</c:v>
                </c:pt>
                <c:pt idx="5">
                  <c:v>-14.5</c:v>
                </c:pt>
                <c:pt idx="6">
                  <c:v>-12.5</c:v>
                </c:pt>
                <c:pt idx="7">
                  <c:v>-10.5</c:v>
                </c:pt>
                <c:pt idx="8">
                  <c:v>-8.5</c:v>
                </c:pt>
                <c:pt idx="9">
                  <c:v>-6.5</c:v>
                </c:pt>
                <c:pt idx="10">
                  <c:v>-4.5</c:v>
                </c:pt>
                <c:pt idx="11">
                  <c:v>-2.5</c:v>
                </c:pt>
                <c:pt idx="12">
                  <c:v>-0.5</c:v>
                </c:pt>
                <c:pt idx="13">
                  <c:v>0</c:v>
                </c:pt>
                <c:pt idx="14">
                  <c:v>0.5</c:v>
                </c:pt>
                <c:pt idx="15">
                  <c:v>1.5</c:v>
                </c:pt>
                <c:pt idx="16">
                  <c:v>3.5</c:v>
                </c:pt>
                <c:pt idx="17">
                  <c:v>5.5</c:v>
                </c:pt>
                <c:pt idx="18">
                  <c:v>7.5</c:v>
                </c:pt>
                <c:pt idx="19">
                  <c:v>9.5</c:v>
                </c:pt>
                <c:pt idx="20">
                  <c:v>11.5</c:v>
                </c:pt>
                <c:pt idx="21">
                  <c:v>13.5</c:v>
                </c:pt>
                <c:pt idx="22">
                  <c:v>15.5</c:v>
                </c:pt>
                <c:pt idx="23">
                  <c:v>17.5</c:v>
                </c:pt>
                <c:pt idx="24">
                  <c:v>19.5</c:v>
                </c:pt>
                <c:pt idx="25">
                  <c:v>21.5</c:v>
                </c:pt>
                <c:pt idx="26">
                  <c:v>23.200000000000003</c:v>
                </c:pt>
              </c:numCache>
            </c:numRef>
          </c:xVal>
          <c:yVal>
            <c:numRef>
              <c:f>'Bx vs z'!$F$2:$F$28</c:f>
              <c:numCache>
                <c:formatCode>General</c:formatCode>
                <c:ptCount val="27"/>
                <c:pt idx="0">
                  <c:v>40</c:v>
                </c:pt>
                <c:pt idx="1">
                  <c:v>29</c:v>
                </c:pt>
                <c:pt idx="2">
                  <c:v>70</c:v>
                </c:pt>
                <c:pt idx="3">
                  <c:v>143</c:v>
                </c:pt>
                <c:pt idx="4">
                  <c:v>257</c:v>
                </c:pt>
                <c:pt idx="5">
                  <c:v>374</c:v>
                </c:pt>
                <c:pt idx="6">
                  <c:v>424</c:v>
                </c:pt>
                <c:pt idx="7">
                  <c:v>429</c:v>
                </c:pt>
                <c:pt idx="8">
                  <c:v>419</c:v>
                </c:pt>
                <c:pt idx="9">
                  <c:v>416</c:v>
                </c:pt>
                <c:pt idx="10">
                  <c:v>422</c:v>
                </c:pt>
                <c:pt idx="11">
                  <c:v>429</c:v>
                </c:pt>
                <c:pt idx="12">
                  <c:v>428</c:v>
                </c:pt>
                <c:pt idx="13">
                  <c:v>430</c:v>
                </c:pt>
                <c:pt idx="14">
                  <c:v>430</c:v>
                </c:pt>
                <c:pt idx="15">
                  <c:v>432</c:v>
                </c:pt>
                <c:pt idx="16">
                  <c:v>434</c:v>
                </c:pt>
                <c:pt idx="17">
                  <c:v>426</c:v>
                </c:pt>
                <c:pt idx="18">
                  <c:v>408</c:v>
                </c:pt>
                <c:pt idx="19">
                  <c:v>376</c:v>
                </c:pt>
                <c:pt idx="20">
                  <c:v>340</c:v>
                </c:pt>
                <c:pt idx="21">
                  <c:v>303</c:v>
                </c:pt>
                <c:pt idx="22">
                  <c:v>248</c:v>
                </c:pt>
                <c:pt idx="23">
                  <c:v>190</c:v>
                </c:pt>
                <c:pt idx="24">
                  <c:v>138</c:v>
                </c:pt>
                <c:pt idx="25">
                  <c:v>99</c:v>
                </c:pt>
                <c:pt idx="26">
                  <c:v>82</c:v>
                </c:pt>
              </c:numCache>
            </c:numRef>
          </c:yVal>
        </c:ser>
        <c:axId val="82909440"/>
        <c:axId val="82911232"/>
      </c:scatterChart>
      <c:valAx>
        <c:axId val="82909440"/>
        <c:scaling>
          <c:orientation val="minMax"/>
        </c:scaling>
        <c:axPos val="b"/>
        <c:numFmt formatCode="General" sourceLinked="1"/>
        <c:tickLblPos val="nextTo"/>
        <c:crossAx val="82911232"/>
        <c:crosses val="autoZero"/>
        <c:crossBetween val="midCat"/>
      </c:valAx>
      <c:valAx>
        <c:axId val="82911232"/>
        <c:scaling>
          <c:orientation val="minMax"/>
        </c:scaling>
        <c:axPos val="l"/>
        <c:majorGridlines/>
        <c:numFmt formatCode="General" sourceLinked="1"/>
        <c:tickLblPos val="nextTo"/>
        <c:crossAx val="82909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By@0</c:v>
          </c:tx>
          <c:spPr>
            <a:ln w="28575">
              <a:noFill/>
            </a:ln>
          </c:spPr>
          <c:xVal>
            <c:numRef>
              <c:f>'By@-22.5'!$F$2:$F$16</c:f>
              <c:numCache>
                <c:formatCode>General</c:formatCode>
                <c:ptCount val="1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numCache>
            </c:numRef>
          </c:xVal>
          <c:yVal>
            <c:numRef>
              <c:f>'By@-22.5'!$H$2:$H$16</c:f>
              <c:numCache>
                <c:formatCode>General</c:formatCode>
                <c:ptCount val="15"/>
                <c:pt idx="0">
                  <c:v>-291</c:v>
                </c:pt>
                <c:pt idx="1">
                  <c:v>-382</c:v>
                </c:pt>
                <c:pt idx="2">
                  <c:v>-482</c:v>
                </c:pt>
                <c:pt idx="3">
                  <c:v>-571</c:v>
                </c:pt>
                <c:pt idx="4">
                  <c:v>-655</c:v>
                </c:pt>
                <c:pt idx="5">
                  <c:v>-750</c:v>
                </c:pt>
                <c:pt idx="6">
                  <c:v>-833</c:v>
                </c:pt>
                <c:pt idx="7">
                  <c:v>-201</c:v>
                </c:pt>
                <c:pt idx="8">
                  <c:v>-107</c:v>
                </c:pt>
                <c:pt idx="9">
                  <c:v>-20</c:v>
                </c:pt>
                <c:pt idx="10">
                  <c:v>73</c:v>
                </c:pt>
                <c:pt idx="11">
                  <c:v>162</c:v>
                </c:pt>
                <c:pt idx="12">
                  <c:v>260</c:v>
                </c:pt>
                <c:pt idx="13">
                  <c:v>351</c:v>
                </c:pt>
                <c:pt idx="14">
                  <c:v>443</c:v>
                </c:pt>
              </c:numCache>
            </c:numRef>
          </c:yVal>
        </c:ser>
        <c:axId val="85580800"/>
        <c:axId val="85910272"/>
      </c:scatterChart>
      <c:valAx>
        <c:axId val="85580800"/>
        <c:scaling>
          <c:orientation val="minMax"/>
        </c:scaling>
        <c:axPos val="b"/>
        <c:numFmt formatCode="General" sourceLinked="1"/>
        <c:tickLblPos val="nextTo"/>
        <c:crossAx val="85910272"/>
        <c:crosses val="autoZero"/>
        <c:crossBetween val="midCat"/>
      </c:valAx>
      <c:valAx>
        <c:axId val="85910272"/>
        <c:scaling>
          <c:orientation val="minMax"/>
        </c:scaling>
        <c:axPos val="l"/>
        <c:majorGridlines/>
        <c:numFmt formatCode="General" sourceLinked="1"/>
        <c:tickLblPos val="nextTo"/>
        <c:crossAx val="8558080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By@z=7.5</c:v>
          </c:tx>
          <c:spPr>
            <a:ln w="28575">
              <a:noFill/>
            </a:ln>
          </c:spPr>
          <c:xVal>
            <c:numRef>
              <c:f>'By@-15'!$F$2:$F$11</c:f>
              <c:numCache>
                <c:formatCode>General</c:formatCode>
                <c:ptCount val="10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xVal>
          <c:yVal>
            <c:numRef>
              <c:f>'By@-15'!$H$2:$H$11</c:f>
              <c:numCache>
                <c:formatCode>General</c:formatCode>
                <c:ptCount val="10"/>
                <c:pt idx="0">
                  <c:v>-477</c:v>
                </c:pt>
                <c:pt idx="1">
                  <c:v>-736</c:v>
                </c:pt>
                <c:pt idx="2">
                  <c:v>-974</c:v>
                </c:pt>
                <c:pt idx="3">
                  <c:v>-1226</c:v>
                </c:pt>
                <c:pt idx="4">
                  <c:v>-232</c:v>
                </c:pt>
                <c:pt idx="5">
                  <c:v>21</c:v>
                </c:pt>
                <c:pt idx="6">
                  <c:v>282</c:v>
                </c:pt>
                <c:pt idx="7">
                  <c:v>535</c:v>
                </c:pt>
                <c:pt idx="8">
                  <c:v>769</c:v>
                </c:pt>
                <c:pt idx="9">
                  <c:v>1029</c:v>
                </c:pt>
              </c:numCache>
            </c:numRef>
          </c:yVal>
        </c:ser>
        <c:axId val="85942656"/>
        <c:axId val="85944192"/>
      </c:scatterChart>
      <c:valAx>
        <c:axId val="85942656"/>
        <c:scaling>
          <c:orientation val="minMax"/>
        </c:scaling>
        <c:axPos val="b"/>
        <c:numFmt formatCode="General" sourceLinked="1"/>
        <c:tickLblPos val="nextTo"/>
        <c:crossAx val="85944192"/>
        <c:crosses val="autoZero"/>
        <c:crossBetween val="midCat"/>
      </c:valAx>
      <c:valAx>
        <c:axId val="85944192"/>
        <c:scaling>
          <c:orientation val="minMax"/>
        </c:scaling>
        <c:axPos val="l"/>
        <c:majorGridlines/>
        <c:numFmt formatCode="General" sourceLinked="1"/>
        <c:tickLblPos val="nextTo"/>
        <c:crossAx val="8594265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By@15</c:v>
          </c:tx>
          <c:spPr>
            <a:ln w="28575">
              <a:noFill/>
            </a:ln>
          </c:spPr>
          <c:xVal>
            <c:numRef>
              <c:f>'By@-7.5'!$F$2:$F$10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1</c:v>
                </c:pt>
              </c:numCache>
            </c:numRef>
          </c:xVal>
          <c:yVal>
            <c:numRef>
              <c:f>'By@-7.5'!$H$2:$H$10</c:f>
              <c:numCache>
                <c:formatCode>General</c:formatCode>
                <c:ptCount val="9"/>
                <c:pt idx="0">
                  <c:v>112</c:v>
                </c:pt>
                <c:pt idx="1">
                  <c:v>94</c:v>
                </c:pt>
                <c:pt idx="2">
                  <c:v>74</c:v>
                </c:pt>
                <c:pt idx="3">
                  <c:v>56</c:v>
                </c:pt>
                <c:pt idx="4">
                  <c:v>40</c:v>
                </c:pt>
                <c:pt idx="5">
                  <c:v>23</c:v>
                </c:pt>
                <c:pt idx="6">
                  <c:v>4</c:v>
                </c:pt>
                <c:pt idx="7">
                  <c:v>-12</c:v>
                </c:pt>
                <c:pt idx="8">
                  <c:v>133</c:v>
                </c:pt>
              </c:numCache>
            </c:numRef>
          </c:yVal>
        </c:ser>
        <c:axId val="86005248"/>
        <c:axId val="86006784"/>
      </c:scatterChart>
      <c:valAx>
        <c:axId val="86005248"/>
        <c:scaling>
          <c:orientation val="minMax"/>
        </c:scaling>
        <c:axPos val="b"/>
        <c:numFmt formatCode="General" sourceLinked="1"/>
        <c:tickLblPos val="nextTo"/>
        <c:crossAx val="86006784"/>
        <c:crosses val="autoZero"/>
        <c:crossBetween val="midCat"/>
      </c:valAx>
      <c:valAx>
        <c:axId val="86006784"/>
        <c:scaling>
          <c:orientation val="minMax"/>
        </c:scaling>
        <c:axPos val="l"/>
        <c:majorGridlines/>
        <c:numFmt formatCode="General" sourceLinked="1"/>
        <c:tickLblPos val="nextTo"/>
        <c:crossAx val="8600524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5.5736001749781383E-2"/>
          <c:y val="2.8252405949256338E-2"/>
          <c:w val="0.92055577427821522"/>
          <c:h val="0.68921660834062359"/>
        </c:manualLayout>
      </c:layout>
      <c:scatterChart>
        <c:scatterStyle val="lineMarker"/>
        <c:ser>
          <c:idx val="0"/>
          <c:order val="0"/>
          <c:tx>
            <c:v>By@z=30</c:v>
          </c:tx>
          <c:spPr>
            <a:ln w="28575">
              <a:noFill/>
            </a:ln>
          </c:spPr>
          <c:xVal>
            <c:numRef>
              <c:f>'By@7.5'!$F$2:$F$10</c:f>
              <c:numCache>
                <c:formatCode>General</c:formatCode>
                <c:ptCount val="9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'By@7.5'!$H$2:$H$10</c:f>
              <c:numCache>
                <c:formatCode>General</c:formatCode>
                <c:ptCount val="9"/>
                <c:pt idx="0">
                  <c:v>111</c:v>
                </c:pt>
                <c:pt idx="1">
                  <c:v>132</c:v>
                </c:pt>
                <c:pt idx="2">
                  <c:v>156</c:v>
                </c:pt>
                <c:pt idx="3">
                  <c:v>179</c:v>
                </c:pt>
                <c:pt idx="4">
                  <c:v>200</c:v>
                </c:pt>
                <c:pt idx="5">
                  <c:v>91</c:v>
                </c:pt>
                <c:pt idx="6">
                  <c:v>70</c:v>
                </c:pt>
                <c:pt idx="7">
                  <c:v>46</c:v>
                </c:pt>
                <c:pt idx="8">
                  <c:v>23</c:v>
                </c:pt>
              </c:numCache>
            </c:numRef>
          </c:yVal>
        </c:ser>
        <c:axId val="86080128"/>
        <c:axId val="86094208"/>
      </c:scatterChart>
      <c:valAx>
        <c:axId val="86080128"/>
        <c:scaling>
          <c:orientation val="minMax"/>
        </c:scaling>
        <c:axPos val="b"/>
        <c:numFmt formatCode="General" sourceLinked="1"/>
        <c:tickLblPos val="nextTo"/>
        <c:crossAx val="86094208"/>
        <c:crosses val="autoZero"/>
        <c:crossBetween val="midCat"/>
      </c:valAx>
      <c:valAx>
        <c:axId val="86094208"/>
        <c:scaling>
          <c:orientation val="minMax"/>
        </c:scaling>
        <c:axPos val="l"/>
        <c:majorGridlines/>
        <c:numFmt formatCode="General" sourceLinked="1"/>
        <c:tickLblPos val="nextTo"/>
        <c:crossAx val="8608012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By@37.5</c:v>
          </c:tx>
          <c:spPr>
            <a:ln w="28575">
              <a:noFill/>
            </a:ln>
          </c:spPr>
          <c:xVal>
            <c:numRef>
              <c:f>'By@15'!$F$2:$F$7</c:f>
              <c:numCache>
                <c:formatCode>General</c:formatCode>
                <c:ptCount val="6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1</c:v>
                </c:pt>
              </c:numCache>
            </c:numRef>
          </c:xVal>
          <c:yVal>
            <c:numRef>
              <c:f>'By@15'!$H$2:$H$7</c:f>
              <c:numCache>
                <c:formatCode>General</c:formatCode>
                <c:ptCount val="6"/>
                <c:pt idx="0">
                  <c:v>-362</c:v>
                </c:pt>
                <c:pt idx="1">
                  <c:v>-110</c:v>
                </c:pt>
                <c:pt idx="2">
                  <c:v>139</c:v>
                </c:pt>
                <c:pt idx="3">
                  <c:v>390</c:v>
                </c:pt>
                <c:pt idx="4">
                  <c:v>641</c:v>
                </c:pt>
                <c:pt idx="5">
                  <c:v>-603</c:v>
                </c:pt>
              </c:numCache>
            </c:numRef>
          </c:yVal>
        </c:ser>
        <c:axId val="86134784"/>
        <c:axId val="86136320"/>
      </c:scatterChart>
      <c:valAx>
        <c:axId val="86134784"/>
        <c:scaling>
          <c:orientation val="minMax"/>
        </c:scaling>
        <c:axPos val="b"/>
        <c:numFmt formatCode="General" sourceLinked="1"/>
        <c:tickLblPos val="nextTo"/>
        <c:crossAx val="86136320"/>
        <c:crosses val="autoZero"/>
        <c:crossBetween val="midCat"/>
      </c:valAx>
      <c:valAx>
        <c:axId val="86136320"/>
        <c:scaling>
          <c:orientation val="minMax"/>
        </c:scaling>
        <c:axPos val="l"/>
        <c:majorGridlines/>
        <c:numFmt formatCode="General" sourceLinked="1"/>
        <c:tickLblPos val="nextTo"/>
        <c:crossAx val="86134784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By@z=45</c:v>
          </c:tx>
          <c:spPr>
            <a:ln w="28575">
              <a:noFill/>
            </a:ln>
          </c:spPr>
          <c:xVal>
            <c:numRef>
              <c:f>'By@22.5'!$F$2:$F$8</c:f>
              <c:numCache>
                <c:formatCode>General</c:formatCode>
                <c:ptCount val="7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1</c:v>
                </c:pt>
                <c:pt idx="6">
                  <c:v>2</c:v>
                </c:pt>
              </c:numCache>
            </c:numRef>
          </c:xVal>
          <c:yVal>
            <c:numRef>
              <c:f>'By@22.5'!$H$2:$H$8</c:f>
              <c:numCache>
                <c:formatCode>General</c:formatCode>
                <c:ptCount val="7"/>
                <c:pt idx="0">
                  <c:v>-219</c:v>
                </c:pt>
                <c:pt idx="1">
                  <c:v>-135</c:v>
                </c:pt>
                <c:pt idx="2">
                  <c:v>-44</c:v>
                </c:pt>
                <c:pt idx="3">
                  <c:v>37</c:v>
                </c:pt>
                <c:pt idx="4">
                  <c:v>122</c:v>
                </c:pt>
                <c:pt idx="5">
                  <c:v>-303</c:v>
                </c:pt>
                <c:pt idx="6">
                  <c:v>-388</c:v>
                </c:pt>
              </c:numCache>
            </c:numRef>
          </c:yVal>
        </c:ser>
        <c:axId val="86201472"/>
        <c:axId val="86203008"/>
      </c:scatterChart>
      <c:valAx>
        <c:axId val="86201472"/>
        <c:scaling>
          <c:orientation val="minMax"/>
        </c:scaling>
        <c:axPos val="b"/>
        <c:numFmt formatCode="General" sourceLinked="1"/>
        <c:tickLblPos val="nextTo"/>
        <c:crossAx val="86203008"/>
        <c:crosses val="autoZero"/>
        <c:crossBetween val="midCat"/>
      </c:valAx>
      <c:valAx>
        <c:axId val="86203008"/>
        <c:scaling>
          <c:orientation val="minMax"/>
        </c:scaling>
        <c:axPos val="l"/>
        <c:majorGridlines/>
        <c:numFmt formatCode="General" sourceLinked="1"/>
        <c:tickLblPos val="nextTo"/>
        <c:crossAx val="86201472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7958223972003499E-2"/>
          <c:y val="2.8252405949256338E-2"/>
          <c:w val="0.94833355205599301"/>
          <c:h val="0.94349518810148769"/>
        </c:manualLayout>
      </c:layout>
      <c:scatterChart>
        <c:scatterStyle val="lineMarker"/>
        <c:ser>
          <c:idx val="0"/>
          <c:order val="0"/>
          <c:tx>
            <c:v>Bx @z=0 vs x</c:v>
          </c:tx>
          <c:spPr>
            <a:ln w="28575">
              <a:noFill/>
            </a:ln>
          </c:spPr>
          <c:xVal>
            <c:numRef>
              <c:f>'Bx@-22.5'!$E$2:$E$9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</c:numCache>
            </c:numRef>
          </c:xVal>
          <c:yVal>
            <c:numRef>
              <c:f>'Bx@-22.5'!$H$2:$H$9</c:f>
              <c:numCache>
                <c:formatCode>General</c:formatCode>
                <c:ptCount val="8"/>
                <c:pt idx="0">
                  <c:v>32</c:v>
                </c:pt>
                <c:pt idx="1">
                  <c:v>125</c:v>
                </c:pt>
                <c:pt idx="2">
                  <c:v>218</c:v>
                </c:pt>
                <c:pt idx="3">
                  <c:v>312</c:v>
                </c:pt>
                <c:pt idx="4">
                  <c:v>28</c:v>
                </c:pt>
                <c:pt idx="5">
                  <c:v>-63</c:v>
                </c:pt>
                <c:pt idx="6">
                  <c:v>-155</c:v>
                </c:pt>
                <c:pt idx="7">
                  <c:v>-250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'Bx@-22.5'!$F$11:$F$15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'Bx@-22.5'!$H$11:$H$15</c:f>
              <c:numCache>
                <c:formatCode>General</c:formatCode>
                <c:ptCount val="5"/>
                <c:pt idx="0">
                  <c:v>-1</c:v>
                </c:pt>
                <c:pt idx="1">
                  <c:v>-29</c:v>
                </c:pt>
                <c:pt idx="2">
                  <c:v>-57</c:v>
                </c:pt>
                <c:pt idx="3">
                  <c:v>27</c:v>
                </c:pt>
                <c:pt idx="4">
                  <c:v>56</c:v>
                </c:pt>
              </c:numCache>
            </c:numRef>
          </c:yVal>
        </c:ser>
        <c:axId val="82347136"/>
        <c:axId val="82348672"/>
      </c:scatterChart>
      <c:valAx>
        <c:axId val="82347136"/>
        <c:scaling>
          <c:orientation val="minMax"/>
        </c:scaling>
        <c:axPos val="b"/>
        <c:numFmt formatCode="General" sourceLinked="1"/>
        <c:tickLblPos val="nextTo"/>
        <c:crossAx val="82348672"/>
        <c:crosses val="autoZero"/>
        <c:crossBetween val="midCat"/>
      </c:valAx>
      <c:valAx>
        <c:axId val="82348672"/>
        <c:scaling>
          <c:orientation val="minMax"/>
        </c:scaling>
        <c:axPos val="l"/>
        <c:majorGridlines/>
        <c:numFmt formatCode="General" sourceLinked="1"/>
        <c:tickLblPos val="nextTo"/>
        <c:crossAx val="8234713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1715125415148352E-2"/>
          <c:y val="2.4216347956505468E-2"/>
          <c:w val="0.86072148748396815"/>
          <c:h val="0.91620475756155362"/>
        </c:manualLayout>
      </c:layout>
      <c:scatterChart>
        <c:scatterStyle val="lineMarker"/>
        <c:ser>
          <c:idx val="0"/>
          <c:order val="0"/>
          <c:tx>
            <c:v>Bx @ z=7.5cm vs x</c:v>
          </c:tx>
          <c:spPr>
            <a:ln w="28575">
              <a:noFill/>
            </a:ln>
          </c:spPr>
          <c:xVal>
            <c:numRef>
              <c:f>'Bx@-15'!$E$2:$E$10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-1</c:v>
                </c:pt>
                <c:pt idx="6">
                  <c:v>-2</c:v>
                </c:pt>
                <c:pt idx="7">
                  <c:v>-3</c:v>
                </c:pt>
                <c:pt idx="8">
                  <c:v>-4</c:v>
                </c:pt>
              </c:numCache>
            </c:numRef>
          </c:xVal>
          <c:yVal>
            <c:numRef>
              <c:f>'Bx@-15'!$H$2:$H$10</c:f>
              <c:numCache>
                <c:formatCode>General</c:formatCode>
                <c:ptCount val="9"/>
                <c:pt idx="0">
                  <c:v>359</c:v>
                </c:pt>
                <c:pt idx="1">
                  <c:v>618</c:v>
                </c:pt>
                <c:pt idx="2">
                  <c:v>870</c:v>
                </c:pt>
                <c:pt idx="3">
                  <c:v>1125</c:v>
                </c:pt>
                <c:pt idx="4">
                  <c:v>258</c:v>
                </c:pt>
                <c:pt idx="5">
                  <c:v>99</c:v>
                </c:pt>
                <c:pt idx="6">
                  <c:v>-156</c:v>
                </c:pt>
                <c:pt idx="7">
                  <c:v>-414</c:v>
                </c:pt>
                <c:pt idx="8">
                  <c:v>-665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'Bx@-15'!$F$13:$F$17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'Bx@-15'!$H$13:$H$17</c:f>
              <c:numCache>
                <c:formatCode>General</c:formatCode>
                <c:ptCount val="5"/>
                <c:pt idx="0">
                  <c:v>362</c:v>
                </c:pt>
                <c:pt idx="1">
                  <c:v>265</c:v>
                </c:pt>
                <c:pt idx="2">
                  <c:v>163</c:v>
                </c:pt>
                <c:pt idx="3">
                  <c:v>445</c:v>
                </c:pt>
                <c:pt idx="4">
                  <c:v>544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'Bx@-15'!$F$20:$F$22</c:f>
              <c:numCache>
                <c:formatCode>General</c:formatCode>
                <c:ptCount val="3"/>
                <c:pt idx="0">
                  <c:v>0</c:v>
                </c:pt>
                <c:pt idx="1">
                  <c:v>-5</c:v>
                </c:pt>
                <c:pt idx="2">
                  <c:v>5</c:v>
                </c:pt>
              </c:numCache>
            </c:numRef>
          </c:xVal>
          <c:yVal>
            <c:numRef>
              <c:f>'Bx@-15'!$H$20:$H$22</c:f>
              <c:numCache>
                <c:formatCode>General</c:formatCode>
                <c:ptCount val="3"/>
                <c:pt idx="0">
                  <c:v>2</c:v>
                </c:pt>
                <c:pt idx="1">
                  <c:v>-94</c:v>
                </c:pt>
                <c:pt idx="2">
                  <c:v>92</c:v>
                </c:pt>
              </c:numCache>
            </c:numRef>
          </c:yVal>
        </c:ser>
        <c:axId val="82378112"/>
        <c:axId val="83506304"/>
      </c:scatterChart>
      <c:valAx>
        <c:axId val="82378112"/>
        <c:scaling>
          <c:orientation val="minMax"/>
        </c:scaling>
        <c:axPos val="b"/>
        <c:numFmt formatCode="General" sourceLinked="1"/>
        <c:tickLblPos val="nextTo"/>
        <c:crossAx val="83506304"/>
        <c:crosses val="autoZero"/>
        <c:crossBetween val="midCat"/>
      </c:valAx>
      <c:valAx>
        <c:axId val="83506304"/>
        <c:scaling>
          <c:orientation val="minMax"/>
        </c:scaling>
        <c:axPos val="l"/>
        <c:majorGridlines/>
        <c:numFmt formatCode="General" sourceLinked="1"/>
        <c:tickLblPos val="nextTo"/>
        <c:crossAx val="82378112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Bx @ z=15 vs x</c:v>
          </c:tx>
          <c:spPr>
            <a:ln w="28575">
              <a:noFill/>
            </a:ln>
          </c:spPr>
          <c:xVal>
            <c:numRef>
              <c:f>'Bx@-7.5'!$E$2:$E$12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-10</c:v>
                </c:pt>
              </c:numCache>
            </c:numRef>
          </c:xVal>
          <c:yVal>
            <c:numRef>
              <c:f>'Bx@-7.5'!$H$2:$H$12</c:f>
              <c:numCache>
                <c:formatCode>General</c:formatCode>
                <c:ptCount val="11"/>
                <c:pt idx="0">
                  <c:v>416</c:v>
                </c:pt>
                <c:pt idx="1">
                  <c:v>436</c:v>
                </c:pt>
                <c:pt idx="2">
                  <c:v>456</c:v>
                </c:pt>
                <c:pt idx="3">
                  <c:v>474</c:v>
                </c:pt>
                <c:pt idx="4">
                  <c:v>493</c:v>
                </c:pt>
                <c:pt idx="5">
                  <c:v>588</c:v>
                </c:pt>
                <c:pt idx="6">
                  <c:v>415</c:v>
                </c:pt>
                <c:pt idx="7">
                  <c:v>394</c:v>
                </c:pt>
                <c:pt idx="8">
                  <c:v>377</c:v>
                </c:pt>
                <c:pt idx="9">
                  <c:v>358</c:v>
                </c:pt>
                <c:pt idx="10">
                  <c:v>238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'Bx@-7.5'!$F$15:$F$19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'Bx@-7.5'!$H$15:$H$19</c:f>
              <c:numCache>
                <c:formatCode>General</c:formatCode>
                <c:ptCount val="5"/>
                <c:pt idx="0">
                  <c:v>418</c:v>
                </c:pt>
                <c:pt idx="1">
                  <c:v>411</c:v>
                </c:pt>
                <c:pt idx="2">
                  <c:v>404</c:v>
                </c:pt>
                <c:pt idx="3">
                  <c:v>421</c:v>
                </c:pt>
                <c:pt idx="4">
                  <c:v>429</c:v>
                </c:pt>
              </c:numCache>
            </c:numRef>
          </c:yVal>
        </c:ser>
        <c:axId val="83563648"/>
        <c:axId val="83565184"/>
      </c:scatterChart>
      <c:valAx>
        <c:axId val="83563648"/>
        <c:scaling>
          <c:orientation val="minMax"/>
        </c:scaling>
        <c:axPos val="b"/>
        <c:numFmt formatCode="General" sourceLinked="1"/>
        <c:tickLblPos val="nextTo"/>
        <c:crossAx val="83565184"/>
        <c:crosses val="autoZero"/>
        <c:crossBetween val="midCat"/>
      </c:valAx>
      <c:valAx>
        <c:axId val="83565184"/>
        <c:scaling>
          <c:orientation val="minMax"/>
        </c:scaling>
        <c:axPos val="l"/>
        <c:majorGridlines/>
        <c:numFmt formatCode="General" sourceLinked="1"/>
        <c:tickLblPos val="nextTo"/>
        <c:crossAx val="8356364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2497096399535516E-2"/>
          <c:y val="7.6409660201870733E-2"/>
          <c:w val="0.92179447081310051"/>
          <c:h val="0.69964558121510045"/>
        </c:manualLayout>
      </c:layout>
      <c:scatterChart>
        <c:scatterStyle val="lineMarker"/>
        <c:ser>
          <c:idx val="0"/>
          <c:order val="0"/>
          <c:tx>
            <c:v>Bx @ z=22.5</c:v>
          </c:tx>
          <c:spPr>
            <a:ln w="28575">
              <a:noFill/>
            </a:ln>
          </c:spPr>
          <c:xVal>
            <c:numRef>
              <c:f>'Bx@0'!$E$2:$E$12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-10</c:v>
                </c:pt>
              </c:numCache>
            </c:numRef>
          </c:xVal>
          <c:yVal>
            <c:numRef>
              <c:f>'Bx@0'!$H$2:$H$12</c:f>
              <c:numCache>
                <c:formatCode>General</c:formatCode>
                <c:ptCount val="11"/>
                <c:pt idx="0">
                  <c:v>430</c:v>
                </c:pt>
                <c:pt idx="1">
                  <c:v>432</c:v>
                </c:pt>
                <c:pt idx="2">
                  <c:v>433</c:v>
                </c:pt>
                <c:pt idx="3">
                  <c:v>434</c:v>
                </c:pt>
                <c:pt idx="4">
                  <c:v>435</c:v>
                </c:pt>
                <c:pt idx="5">
                  <c:v>434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431</c:v>
                </c:pt>
                <c:pt idx="10">
                  <c:v>428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'Bx@0'!$F$15:$F$19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'Bx@0'!$H$15:$H$19</c:f>
              <c:numCache>
                <c:formatCode>General</c:formatCode>
                <c:ptCount val="5"/>
                <c:pt idx="0">
                  <c:v>427</c:v>
                </c:pt>
                <c:pt idx="1">
                  <c:v>431</c:v>
                </c:pt>
                <c:pt idx="2">
                  <c:v>431</c:v>
                </c:pt>
                <c:pt idx="3">
                  <c:v>426</c:v>
                </c:pt>
                <c:pt idx="4">
                  <c:v>426</c:v>
                </c:pt>
              </c:numCache>
            </c:numRef>
          </c:yVal>
        </c:ser>
        <c:axId val="83605760"/>
        <c:axId val="83619840"/>
      </c:scatterChart>
      <c:valAx>
        <c:axId val="83605760"/>
        <c:scaling>
          <c:orientation val="minMax"/>
        </c:scaling>
        <c:axPos val="b"/>
        <c:numFmt formatCode="General" sourceLinked="1"/>
        <c:tickLblPos val="nextTo"/>
        <c:crossAx val="83619840"/>
        <c:crosses val="autoZero"/>
        <c:crossBetween val="midCat"/>
      </c:valAx>
      <c:valAx>
        <c:axId val="83619840"/>
        <c:scaling>
          <c:orientation val="minMax"/>
        </c:scaling>
        <c:axPos val="l"/>
        <c:majorGridlines/>
        <c:numFmt formatCode="General" sourceLinked="1"/>
        <c:tickLblPos val="nextTo"/>
        <c:crossAx val="83605760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Bx @ z=30</c:v>
          </c:tx>
          <c:spPr>
            <a:ln w="28575">
              <a:noFill/>
            </a:ln>
          </c:spPr>
          <c:xVal>
            <c:numRef>
              <c:f>'Bx@7.5'!$E$2:$E$13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10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-3</c:v>
                </c:pt>
                <c:pt idx="10">
                  <c:v>-4</c:v>
                </c:pt>
                <c:pt idx="11">
                  <c:v>-10</c:v>
                </c:pt>
              </c:numCache>
            </c:numRef>
          </c:xVal>
          <c:yVal>
            <c:numRef>
              <c:f>'Bx@7.5'!$H$2:$H$13</c:f>
              <c:numCache>
                <c:formatCode>General</c:formatCode>
                <c:ptCount val="12"/>
                <c:pt idx="0">
                  <c:v>408</c:v>
                </c:pt>
                <c:pt idx="1">
                  <c:v>384</c:v>
                </c:pt>
                <c:pt idx="2">
                  <c:v>362</c:v>
                </c:pt>
                <c:pt idx="3">
                  <c:v>339</c:v>
                </c:pt>
                <c:pt idx="4">
                  <c:v>318</c:v>
                </c:pt>
                <c:pt idx="5">
                  <c:v>190</c:v>
                </c:pt>
                <c:pt idx="6">
                  <c:v>407</c:v>
                </c:pt>
                <c:pt idx="7">
                  <c:v>428</c:v>
                </c:pt>
                <c:pt idx="8">
                  <c:v>451</c:v>
                </c:pt>
                <c:pt idx="9">
                  <c:v>473</c:v>
                </c:pt>
                <c:pt idx="10">
                  <c:v>498</c:v>
                </c:pt>
                <c:pt idx="11">
                  <c:v>625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'Bx@7.5'!$F$16:$F$20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'Bx@7.5'!$H$16:$H$20</c:f>
              <c:numCache>
                <c:formatCode>General</c:formatCode>
                <c:ptCount val="5"/>
                <c:pt idx="0">
                  <c:v>410</c:v>
                </c:pt>
                <c:pt idx="1">
                  <c:v>419</c:v>
                </c:pt>
                <c:pt idx="2">
                  <c:v>429</c:v>
                </c:pt>
                <c:pt idx="3">
                  <c:v>397</c:v>
                </c:pt>
                <c:pt idx="4">
                  <c:v>390</c:v>
                </c:pt>
              </c:numCache>
            </c:numRef>
          </c:yVal>
        </c:ser>
        <c:axId val="83685376"/>
        <c:axId val="83686912"/>
      </c:scatterChart>
      <c:valAx>
        <c:axId val="83685376"/>
        <c:scaling>
          <c:orientation val="minMax"/>
        </c:scaling>
        <c:axPos val="b"/>
        <c:numFmt formatCode="General" sourceLinked="1"/>
        <c:tickLblPos val="nextTo"/>
        <c:crossAx val="83686912"/>
        <c:crosses val="autoZero"/>
        <c:crossBetween val="midCat"/>
      </c:valAx>
      <c:valAx>
        <c:axId val="83686912"/>
        <c:scaling>
          <c:orientation val="minMax"/>
        </c:scaling>
        <c:axPos val="l"/>
        <c:majorGridlines/>
        <c:numFmt formatCode="General" sourceLinked="1"/>
        <c:tickLblPos val="nextTo"/>
        <c:crossAx val="83685376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Bx @ z=37.5</c:v>
          </c:tx>
          <c:spPr>
            <a:ln w="28575">
              <a:noFill/>
            </a:ln>
          </c:spPr>
          <c:xVal>
            <c:numRef>
              <c:f>'Bx@15'!$E$2:$E$6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-1</c:v>
                </c:pt>
              </c:numCache>
            </c:numRef>
          </c:xVal>
          <c:yVal>
            <c:numRef>
              <c:f>'Bx@15'!$H$2:$H$6</c:f>
              <c:numCache>
                <c:formatCode>General</c:formatCode>
                <c:ptCount val="5"/>
                <c:pt idx="0">
                  <c:v>264</c:v>
                </c:pt>
                <c:pt idx="1">
                  <c:v>6</c:v>
                </c:pt>
                <c:pt idx="2">
                  <c:v>-253</c:v>
                </c:pt>
                <c:pt idx="3">
                  <c:v>-504</c:v>
                </c:pt>
                <c:pt idx="4">
                  <c:v>522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'Bx@15'!$F$9:$F$11</c:f>
              <c:numCache>
                <c:formatCode>General</c:formatCode>
                <c:ptCount val="3"/>
                <c:pt idx="0">
                  <c:v>0</c:v>
                </c:pt>
                <c:pt idx="1">
                  <c:v>-5</c:v>
                </c:pt>
                <c:pt idx="2">
                  <c:v>5</c:v>
                </c:pt>
              </c:numCache>
            </c:numRef>
          </c:xVal>
          <c:yVal>
            <c:numRef>
              <c:f>'Bx@15'!$H$9:$H$11</c:f>
              <c:numCache>
                <c:formatCode>General</c:formatCode>
                <c:ptCount val="3"/>
                <c:pt idx="0">
                  <c:v>263</c:v>
                </c:pt>
                <c:pt idx="1">
                  <c:v>357</c:v>
                </c:pt>
                <c:pt idx="2">
                  <c:v>174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'Bx@15'!$F$14:$F$16</c:f>
              <c:numCache>
                <c:formatCode>General</c:formatCode>
                <c:ptCount val="3"/>
                <c:pt idx="0">
                  <c:v>0</c:v>
                </c:pt>
                <c:pt idx="1">
                  <c:v>-5</c:v>
                </c:pt>
                <c:pt idx="2">
                  <c:v>5</c:v>
                </c:pt>
              </c:numCache>
            </c:numRef>
          </c:xVal>
          <c:yVal>
            <c:numRef>
              <c:f>'Bx@15'!$H$14:$H$16</c:f>
              <c:numCache>
                <c:formatCode>General</c:formatCode>
                <c:ptCount val="3"/>
                <c:pt idx="0">
                  <c:v>6</c:v>
                </c:pt>
                <c:pt idx="1">
                  <c:v>98</c:v>
                </c:pt>
                <c:pt idx="2">
                  <c:v>-86</c:v>
                </c:pt>
              </c:numCache>
            </c:numRef>
          </c:yVal>
        </c:ser>
        <c:axId val="84007168"/>
        <c:axId val="84942848"/>
      </c:scatterChart>
      <c:valAx>
        <c:axId val="84007168"/>
        <c:scaling>
          <c:orientation val="minMax"/>
        </c:scaling>
        <c:axPos val="b"/>
        <c:numFmt formatCode="General" sourceLinked="1"/>
        <c:tickLblPos val="nextTo"/>
        <c:crossAx val="84942848"/>
        <c:crosses val="autoZero"/>
        <c:crossBetween val="midCat"/>
      </c:valAx>
      <c:valAx>
        <c:axId val="84942848"/>
        <c:scaling>
          <c:orientation val="minMax"/>
        </c:scaling>
        <c:axPos val="l"/>
        <c:majorGridlines/>
        <c:numFmt formatCode="General" sourceLinked="1"/>
        <c:tickLblPos val="nextTo"/>
        <c:crossAx val="8400716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5873015873015959E-2"/>
          <c:y val="1.8001532994216453E-2"/>
          <c:w val="0.94655955505561806"/>
          <c:h val="0.84312661138596612"/>
        </c:manualLayout>
      </c:layout>
      <c:scatterChart>
        <c:scatterStyle val="lineMarker"/>
        <c:ser>
          <c:idx val="0"/>
          <c:order val="0"/>
          <c:tx>
            <c:v>Bx @ z=45</c:v>
          </c:tx>
          <c:spPr>
            <a:ln w="28575">
              <a:noFill/>
            </a:ln>
          </c:spPr>
          <c:xVal>
            <c:numRef>
              <c:f>'Bx@22.5'!$E$2:$E$11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</c:numCache>
            </c:numRef>
          </c:xVal>
          <c:yVal>
            <c:numRef>
              <c:f>'Bx@22.5'!$H$2:$H$11</c:f>
              <c:numCache>
                <c:formatCode>General</c:formatCode>
                <c:ptCount val="10"/>
                <c:pt idx="0">
                  <c:v>94</c:v>
                </c:pt>
                <c:pt idx="1">
                  <c:v>7</c:v>
                </c:pt>
                <c:pt idx="2">
                  <c:v>-82</c:v>
                </c:pt>
                <c:pt idx="3">
                  <c:v>-167</c:v>
                </c:pt>
                <c:pt idx="4">
                  <c:v>-255</c:v>
                </c:pt>
                <c:pt idx="5">
                  <c:v>96</c:v>
                </c:pt>
                <c:pt idx="6">
                  <c:v>180</c:v>
                </c:pt>
                <c:pt idx="7">
                  <c:v>268</c:v>
                </c:pt>
                <c:pt idx="8">
                  <c:v>355</c:v>
                </c:pt>
                <c:pt idx="9">
                  <c:v>442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'Bx@22.5'!$F$13:$F$17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'Bx@22.5'!$H$13:$H$17</c:f>
              <c:numCache>
                <c:formatCode>General</c:formatCode>
                <c:ptCount val="5"/>
                <c:pt idx="0">
                  <c:v>93</c:v>
                </c:pt>
                <c:pt idx="1">
                  <c:v>120</c:v>
                </c:pt>
                <c:pt idx="2">
                  <c:v>146</c:v>
                </c:pt>
                <c:pt idx="3">
                  <c:v>65</c:v>
                </c:pt>
                <c:pt idx="4">
                  <c:v>41</c:v>
                </c:pt>
              </c:numCache>
            </c:numRef>
          </c:yVal>
        </c:ser>
        <c:ser>
          <c:idx val="2"/>
          <c:order val="2"/>
          <c:spPr>
            <a:ln w="28575">
              <a:noFill/>
            </a:ln>
          </c:spPr>
          <c:xVal>
            <c:numRef>
              <c:f>'Bx@22.5'!$F$19:$F$23</c:f>
              <c:numCache>
                <c:formatCode>General</c:formatCode>
                <c:ptCount val="5"/>
                <c:pt idx="0">
                  <c:v>0</c:v>
                </c:pt>
                <c:pt idx="1">
                  <c:v>-5</c:v>
                </c:pt>
                <c:pt idx="2">
                  <c:v>-10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'Bx@22.5'!$H$19:$H$23</c:f>
              <c:numCache>
                <c:formatCode>General</c:formatCode>
                <c:ptCount val="5"/>
                <c:pt idx="0">
                  <c:v>8</c:v>
                </c:pt>
                <c:pt idx="1">
                  <c:v>35</c:v>
                </c:pt>
                <c:pt idx="2">
                  <c:v>61</c:v>
                </c:pt>
                <c:pt idx="3">
                  <c:v>-16</c:v>
                </c:pt>
                <c:pt idx="4">
                  <c:v>-42</c:v>
                </c:pt>
              </c:numCache>
            </c:numRef>
          </c:yVal>
        </c:ser>
        <c:axId val="84992768"/>
        <c:axId val="84994304"/>
      </c:scatterChart>
      <c:valAx>
        <c:axId val="84992768"/>
        <c:scaling>
          <c:orientation val="minMax"/>
        </c:scaling>
        <c:axPos val="b"/>
        <c:numFmt formatCode="General" sourceLinked="1"/>
        <c:tickLblPos val="nextTo"/>
        <c:crossAx val="84994304"/>
        <c:crosses val="autoZero"/>
        <c:crossBetween val="midCat"/>
      </c:valAx>
      <c:valAx>
        <c:axId val="84994304"/>
        <c:scaling>
          <c:orientation val="minMax"/>
        </c:scaling>
        <c:axPos val="l"/>
        <c:majorGridlines/>
        <c:numFmt formatCode="General" sourceLinked="1"/>
        <c:tickLblPos val="nextTo"/>
        <c:crossAx val="8499276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By vs z</c:v>
          </c:tx>
          <c:spPr>
            <a:ln w="28575">
              <a:noFill/>
            </a:ln>
          </c:spPr>
          <c:xVal>
            <c:numRef>
              <c:f>'By vs z'!$D$2:$D$28</c:f>
              <c:numCache>
                <c:formatCode>General</c:formatCode>
                <c:ptCount val="27"/>
                <c:pt idx="0">
                  <c:v>-24.1</c:v>
                </c:pt>
                <c:pt idx="1">
                  <c:v>-22.5</c:v>
                </c:pt>
                <c:pt idx="2">
                  <c:v>-20.5</c:v>
                </c:pt>
                <c:pt idx="3">
                  <c:v>-18.5</c:v>
                </c:pt>
                <c:pt idx="4">
                  <c:v>-16.5</c:v>
                </c:pt>
                <c:pt idx="5">
                  <c:v>-14.5</c:v>
                </c:pt>
                <c:pt idx="6">
                  <c:v>-12.5</c:v>
                </c:pt>
                <c:pt idx="7">
                  <c:v>-10.5</c:v>
                </c:pt>
                <c:pt idx="8">
                  <c:v>-8.5</c:v>
                </c:pt>
                <c:pt idx="9">
                  <c:v>-6.5</c:v>
                </c:pt>
                <c:pt idx="10">
                  <c:v>-4.5</c:v>
                </c:pt>
                <c:pt idx="11">
                  <c:v>-2.5</c:v>
                </c:pt>
                <c:pt idx="12">
                  <c:v>-0.5</c:v>
                </c:pt>
                <c:pt idx="13">
                  <c:v>0</c:v>
                </c:pt>
                <c:pt idx="14">
                  <c:v>0.5</c:v>
                </c:pt>
                <c:pt idx="15">
                  <c:v>1.5</c:v>
                </c:pt>
                <c:pt idx="16">
                  <c:v>3.5</c:v>
                </c:pt>
                <c:pt idx="17">
                  <c:v>5.5</c:v>
                </c:pt>
                <c:pt idx="18">
                  <c:v>7.5</c:v>
                </c:pt>
                <c:pt idx="19">
                  <c:v>9.5</c:v>
                </c:pt>
                <c:pt idx="20">
                  <c:v>11.5</c:v>
                </c:pt>
                <c:pt idx="21">
                  <c:v>13.5</c:v>
                </c:pt>
                <c:pt idx="22">
                  <c:v>15.5</c:v>
                </c:pt>
                <c:pt idx="23">
                  <c:v>17.5</c:v>
                </c:pt>
                <c:pt idx="24">
                  <c:v>19.5</c:v>
                </c:pt>
                <c:pt idx="25">
                  <c:v>21.5</c:v>
                </c:pt>
                <c:pt idx="26">
                  <c:v>23.200000000000003</c:v>
                </c:pt>
              </c:numCache>
            </c:numRef>
          </c:xVal>
          <c:yVal>
            <c:numRef>
              <c:f>'By vs z'!$F$2:$F$28</c:f>
              <c:numCache>
                <c:formatCode>General</c:formatCode>
                <c:ptCount val="27"/>
                <c:pt idx="0">
                  <c:v>-210</c:v>
                </c:pt>
                <c:pt idx="1">
                  <c:v>-290</c:v>
                </c:pt>
                <c:pt idx="2">
                  <c:v>-390</c:v>
                </c:pt>
                <c:pt idx="3">
                  <c:v>-483</c:v>
                </c:pt>
                <c:pt idx="4">
                  <c:v>-522</c:v>
                </c:pt>
                <c:pt idx="5">
                  <c:v>-432</c:v>
                </c:pt>
                <c:pt idx="6">
                  <c:v>-244</c:v>
                </c:pt>
                <c:pt idx="7">
                  <c:v>-31</c:v>
                </c:pt>
                <c:pt idx="8">
                  <c:v>90</c:v>
                </c:pt>
                <c:pt idx="9">
                  <c:v>123</c:v>
                </c:pt>
                <c:pt idx="10">
                  <c:v>131</c:v>
                </c:pt>
                <c:pt idx="11">
                  <c:v>132</c:v>
                </c:pt>
                <c:pt idx="12">
                  <c:v>133</c:v>
                </c:pt>
                <c:pt idx="13">
                  <c:v>133</c:v>
                </c:pt>
                <c:pt idx="14">
                  <c:v>133</c:v>
                </c:pt>
                <c:pt idx="15">
                  <c:v>132</c:v>
                </c:pt>
                <c:pt idx="16">
                  <c:v>129</c:v>
                </c:pt>
                <c:pt idx="17">
                  <c:v>125</c:v>
                </c:pt>
                <c:pt idx="18">
                  <c:v>109</c:v>
                </c:pt>
                <c:pt idx="19">
                  <c:v>41</c:v>
                </c:pt>
                <c:pt idx="20">
                  <c:v>-96</c:v>
                </c:pt>
                <c:pt idx="21">
                  <c:v>-272</c:v>
                </c:pt>
                <c:pt idx="22">
                  <c:v>-394</c:v>
                </c:pt>
                <c:pt idx="23">
                  <c:v>-402</c:v>
                </c:pt>
                <c:pt idx="24">
                  <c:v>-342</c:v>
                </c:pt>
                <c:pt idx="25">
                  <c:v>-280</c:v>
                </c:pt>
                <c:pt idx="26">
                  <c:v>-220</c:v>
                </c:pt>
              </c:numCache>
            </c:numRef>
          </c:yVal>
        </c:ser>
        <c:axId val="85558784"/>
        <c:axId val="85560320"/>
      </c:scatterChart>
      <c:valAx>
        <c:axId val="85558784"/>
        <c:scaling>
          <c:orientation val="minMax"/>
        </c:scaling>
        <c:axPos val="b"/>
        <c:numFmt formatCode="General" sourceLinked="1"/>
        <c:tickLblPos val="nextTo"/>
        <c:crossAx val="85560320"/>
        <c:crosses val="autoZero"/>
        <c:crossBetween val="midCat"/>
      </c:valAx>
      <c:valAx>
        <c:axId val="85560320"/>
        <c:scaling>
          <c:orientation val="minMax"/>
        </c:scaling>
        <c:axPos val="l"/>
        <c:majorGridlines/>
        <c:numFmt formatCode="General" sourceLinked="1"/>
        <c:tickLblPos val="nextTo"/>
        <c:crossAx val="855587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2</xdr:row>
      <xdr:rowOff>47625</xdr:rowOff>
    </xdr:from>
    <xdr:to>
      <xdr:col>22</xdr:col>
      <xdr:colOff>304800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428624</xdr:colOff>
      <xdr:row>2</xdr:row>
      <xdr:rowOff>19050</xdr:rowOff>
    </xdr:from>
    <xdr:to>
      <xdr:col>21</xdr:col>
      <xdr:colOff>95249</xdr:colOff>
      <xdr:row>30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3</xdr:row>
      <xdr:rowOff>66675</xdr:rowOff>
    </xdr:from>
    <xdr:to>
      <xdr:col>21</xdr:col>
      <xdr:colOff>476249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</xdr:row>
      <xdr:rowOff>152399</xdr:rowOff>
    </xdr:from>
    <xdr:to>
      <xdr:col>22</xdr:col>
      <xdr:colOff>438150</xdr:colOff>
      <xdr:row>28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</xdr:row>
      <xdr:rowOff>66674</xdr:rowOff>
    </xdr:from>
    <xdr:to>
      <xdr:col>20</xdr:col>
      <xdr:colOff>342900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2</xdr:row>
      <xdr:rowOff>161925</xdr:rowOff>
    </xdr:from>
    <xdr:to>
      <xdr:col>21</xdr:col>
      <xdr:colOff>114299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19049</xdr:rowOff>
    </xdr:from>
    <xdr:to>
      <xdr:col>21</xdr:col>
      <xdr:colOff>38100</xdr:colOff>
      <xdr:row>20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</xdr:row>
      <xdr:rowOff>171450</xdr:rowOff>
    </xdr:from>
    <xdr:to>
      <xdr:col>21</xdr:col>
      <xdr:colOff>76200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66675</xdr:rowOff>
    </xdr:from>
    <xdr:to>
      <xdr:col>18</xdr:col>
      <xdr:colOff>476250</xdr:colOff>
      <xdr:row>20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</xdr:row>
      <xdr:rowOff>133350</xdr:rowOff>
    </xdr:from>
    <xdr:to>
      <xdr:col>19</xdr:col>
      <xdr:colOff>342900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1</xdr:row>
      <xdr:rowOff>161924</xdr:rowOff>
    </xdr:from>
    <xdr:to>
      <xdr:col>19</xdr:col>
      <xdr:colOff>257175</xdr:colOff>
      <xdr:row>20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447674</xdr:colOff>
      <xdr:row>2</xdr:row>
      <xdr:rowOff>38100</xdr:rowOff>
    </xdr:from>
    <xdr:to>
      <xdr:col>20</xdr:col>
      <xdr:colOff>171449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2</xdr:row>
      <xdr:rowOff>123824</xdr:rowOff>
    </xdr:from>
    <xdr:to>
      <xdr:col>19</xdr:col>
      <xdr:colOff>47625</xdr:colOff>
      <xdr:row>21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66675</xdr:rowOff>
    </xdr:from>
    <xdr:to>
      <xdr:col>22</xdr:col>
      <xdr:colOff>123825</xdr:colOff>
      <xdr:row>21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3</xdr:row>
      <xdr:rowOff>114300</xdr:rowOff>
    </xdr:from>
    <xdr:to>
      <xdr:col>21</xdr:col>
      <xdr:colOff>304800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G34" sqref="G34"/>
    </sheetView>
  </sheetViews>
  <sheetFormatPr defaultRowHeight="15"/>
  <cols>
    <col min="4" max="4" width="10.7109375" customWidth="1"/>
    <col min="5" max="5" width="11.28515625" customWidth="1"/>
  </cols>
  <sheetData>
    <row r="1" spans="1:6">
      <c r="A1" t="s">
        <v>1</v>
      </c>
      <c r="B1" t="s">
        <v>2</v>
      </c>
      <c r="C1" t="s">
        <v>0</v>
      </c>
      <c r="D1" t="s">
        <v>0</v>
      </c>
      <c r="F1" t="s">
        <v>21</v>
      </c>
    </row>
    <row r="2" spans="1:6">
      <c r="A2">
        <v>0</v>
      </c>
      <c r="B2">
        <v>0</v>
      </c>
      <c r="C2">
        <v>-1.6</v>
      </c>
      <c r="D2">
        <f t="shared" ref="D2:D28" si="0">C2-22.5</f>
        <v>-24.1</v>
      </c>
      <c r="E2" t="s">
        <v>4</v>
      </c>
      <c r="F2">
        <v>40</v>
      </c>
    </row>
    <row r="3" spans="1:6">
      <c r="C3">
        <v>0</v>
      </c>
      <c r="D3">
        <f t="shared" si="0"/>
        <v>-22.5</v>
      </c>
      <c r="E3">
        <v>22.5</v>
      </c>
      <c r="F3">
        <v>29</v>
      </c>
    </row>
    <row r="4" spans="1:6">
      <c r="C4">
        <v>2</v>
      </c>
      <c r="D4">
        <f t="shared" si="0"/>
        <v>-20.5</v>
      </c>
      <c r="E4" t="s">
        <v>6</v>
      </c>
      <c r="F4">
        <v>70</v>
      </c>
    </row>
    <row r="5" spans="1:6">
      <c r="C5">
        <v>4</v>
      </c>
      <c r="D5">
        <f t="shared" si="0"/>
        <v>-18.5</v>
      </c>
      <c r="F5">
        <v>143</v>
      </c>
    </row>
    <row r="6" spans="1:6">
      <c r="C6">
        <v>6</v>
      </c>
      <c r="D6">
        <f t="shared" si="0"/>
        <v>-16.5</v>
      </c>
      <c r="F6">
        <v>257</v>
      </c>
    </row>
    <row r="7" spans="1:6">
      <c r="C7">
        <v>8</v>
      </c>
      <c r="D7">
        <f t="shared" si="0"/>
        <v>-14.5</v>
      </c>
      <c r="F7">
        <v>374</v>
      </c>
    </row>
    <row r="8" spans="1:6">
      <c r="C8">
        <v>10</v>
      </c>
      <c r="D8">
        <f t="shared" si="0"/>
        <v>-12.5</v>
      </c>
      <c r="F8">
        <v>424</v>
      </c>
    </row>
    <row r="9" spans="1:6">
      <c r="C9">
        <v>12</v>
      </c>
      <c r="D9">
        <f t="shared" si="0"/>
        <v>-10.5</v>
      </c>
      <c r="F9">
        <v>429</v>
      </c>
    </row>
    <row r="10" spans="1:6">
      <c r="C10">
        <v>14</v>
      </c>
      <c r="D10">
        <f t="shared" si="0"/>
        <v>-8.5</v>
      </c>
      <c r="F10">
        <v>419</v>
      </c>
    </row>
    <row r="11" spans="1:6">
      <c r="C11">
        <v>16</v>
      </c>
      <c r="D11">
        <f t="shared" si="0"/>
        <v>-6.5</v>
      </c>
      <c r="F11">
        <v>416</v>
      </c>
    </row>
    <row r="12" spans="1:6">
      <c r="C12">
        <v>18</v>
      </c>
      <c r="D12">
        <f t="shared" si="0"/>
        <v>-4.5</v>
      </c>
      <c r="F12">
        <v>422</v>
      </c>
    </row>
    <row r="13" spans="1:6">
      <c r="C13">
        <v>20</v>
      </c>
      <c r="D13">
        <f t="shared" si="0"/>
        <v>-2.5</v>
      </c>
      <c r="F13">
        <v>429</v>
      </c>
    </row>
    <row r="14" spans="1:6">
      <c r="C14">
        <v>22</v>
      </c>
      <c r="D14">
        <f t="shared" si="0"/>
        <v>-0.5</v>
      </c>
      <c r="F14">
        <v>428</v>
      </c>
    </row>
    <row r="15" spans="1:6">
      <c r="C15">
        <v>22.5</v>
      </c>
      <c r="D15">
        <f t="shared" si="0"/>
        <v>0</v>
      </c>
      <c r="E15" t="s">
        <v>8</v>
      </c>
      <c r="F15">
        <v>430</v>
      </c>
    </row>
    <row r="16" spans="1:6">
      <c r="C16">
        <v>23</v>
      </c>
      <c r="D16">
        <f t="shared" si="0"/>
        <v>0.5</v>
      </c>
      <c r="F16">
        <v>430</v>
      </c>
    </row>
    <row r="17" spans="3:6">
      <c r="C17">
        <v>24</v>
      </c>
      <c r="D17">
        <f t="shared" si="0"/>
        <v>1.5</v>
      </c>
      <c r="F17">
        <v>432</v>
      </c>
    </row>
    <row r="18" spans="3:6">
      <c r="C18">
        <v>26</v>
      </c>
      <c r="D18">
        <f t="shared" si="0"/>
        <v>3.5</v>
      </c>
      <c r="F18">
        <v>434</v>
      </c>
    </row>
    <row r="19" spans="3:6">
      <c r="C19">
        <v>28</v>
      </c>
      <c r="D19">
        <f t="shared" si="0"/>
        <v>5.5</v>
      </c>
      <c r="F19">
        <v>426</v>
      </c>
    </row>
    <row r="20" spans="3:6">
      <c r="C20">
        <v>30</v>
      </c>
      <c r="D20">
        <f t="shared" si="0"/>
        <v>7.5</v>
      </c>
      <c r="F20">
        <v>408</v>
      </c>
    </row>
    <row r="21" spans="3:6">
      <c r="C21">
        <v>32</v>
      </c>
      <c r="D21">
        <f t="shared" si="0"/>
        <v>9.5</v>
      </c>
      <c r="F21">
        <v>376</v>
      </c>
    </row>
    <row r="22" spans="3:6">
      <c r="C22">
        <v>34</v>
      </c>
      <c r="D22">
        <f t="shared" si="0"/>
        <v>11.5</v>
      </c>
      <c r="F22">
        <v>340</v>
      </c>
    </row>
    <row r="23" spans="3:6">
      <c r="C23">
        <v>36</v>
      </c>
      <c r="D23">
        <f t="shared" si="0"/>
        <v>13.5</v>
      </c>
      <c r="F23">
        <v>303</v>
      </c>
    </row>
    <row r="24" spans="3:6">
      <c r="C24">
        <v>38</v>
      </c>
      <c r="D24">
        <f t="shared" si="0"/>
        <v>15.5</v>
      </c>
      <c r="F24">
        <v>248</v>
      </c>
    </row>
    <row r="25" spans="3:6">
      <c r="C25">
        <v>40</v>
      </c>
      <c r="D25">
        <f t="shared" si="0"/>
        <v>17.5</v>
      </c>
      <c r="F25">
        <v>190</v>
      </c>
    </row>
    <row r="26" spans="3:6">
      <c r="C26">
        <v>42</v>
      </c>
      <c r="D26">
        <f t="shared" si="0"/>
        <v>19.5</v>
      </c>
      <c r="E26" t="s">
        <v>7</v>
      </c>
      <c r="F26">
        <v>138</v>
      </c>
    </row>
    <row r="27" spans="3:6">
      <c r="C27">
        <v>44</v>
      </c>
      <c r="D27">
        <f t="shared" si="0"/>
        <v>21.5</v>
      </c>
      <c r="E27">
        <v>21.5</v>
      </c>
      <c r="F27">
        <v>99</v>
      </c>
    </row>
    <row r="28" spans="3:6">
      <c r="C28">
        <v>45.7</v>
      </c>
      <c r="D28">
        <f t="shared" si="0"/>
        <v>23.200000000000003</v>
      </c>
      <c r="E28" t="s">
        <v>5</v>
      </c>
      <c r="F28">
        <v>82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F25" sqref="F25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0</v>
      </c>
      <c r="F2">
        <f t="shared" ref="F2" si="0">(B2-395)/10</f>
        <v>0</v>
      </c>
      <c r="H2">
        <v>-291</v>
      </c>
    </row>
    <row r="3" spans="1:8">
      <c r="A3" t="s">
        <v>17</v>
      </c>
      <c r="B3">
        <v>405</v>
      </c>
      <c r="F3">
        <f>-(B3-395)/10</f>
        <v>-1</v>
      </c>
      <c r="H3">
        <v>-382</v>
      </c>
    </row>
    <row r="4" spans="1:8">
      <c r="A4" t="s">
        <v>17</v>
      </c>
      <c r="B4">
        <v>415</v>
      </c>
      <c r="F4">
        <f>-(B4-395)/10</f>
        <v>-2</v>
      </c>
      <c r="H4">
        <v>-482</v>
      </c>
    </row>
    <row r="5" spans="1:8">
      <c r="A5" t="s">
        <v>17</v>
      </c>
      <c r="B5">
        <v>425</v>
      </c>
      <c r="D5" t="s">
        <v>18</v>
      </c>
      <c r="F5">
        <f t="shared" ref="F5:F16" si="1">-(B5-395)/10</f>
        <v>-3</v>
      </c>
      <c r="H5">
        <v>-571</v>
      </c>
    </row>
    <row r="6" spans="1:8">
      <c r="A6" t="s">
        <v>17</v>
      </c>
      <c r="B6">
        <v>435</v>
      </c>
      <c r="F6">
        <f t="shared" si="1"/>
        <v>-4</v>
      </c>
      <c r="H6">
        <v>-655</v>
      </c>
    </row>
    <row r="7" spans="1:8">
      <c r="B7">
        <v>445</v>
      </c>
      <c r="F7">
        <f t="shared" si="1"/>
        <v>-5</v>
      </c>
      <c r="H7">
        <v>-750</v>
      </c>
    </row>
    <row r="8" spans="1:8">
      <c r="B8">
        <v>455</v>
      </c>
      <c r="F8">
        <f t="shared" si="1"/>
        <v>-6</v>
      </c>
      <c r="H8">
        <v>-833</v>
      </c>
    </row>
    <row r="9" spans="1:8">
      <c r="A9" t="s">
        <v>17</v>
      </c>
      <c r="B9">
        <v>385</v>
      </c>
      <c r="F9">
        <f t="shared" si="1"/>
        <v>1</v>
      </c>
      <c r="H9">
        <v>-201</v>
      </c>
    </row>
    <row r="10" spans="1:8">
      <c r="A10" t="s">
        <v>17</v>
      </c>
      <c r="B10">
        <v>375</v>
      </c>
      <c r="D10" t="s">
        <v>19</v>
      </c>
      <c r="F10">
        <f t="shared" si="1"/>
        <v>2</v>
      </c>
      <c r="H10">
        <v>-107</v>
      </c>
    </row>
    <row r="11" spans="1:8">
      <c r="B11">
        <v>365</v>
      </c>
      <c r="F11">
        <f t="shared" si="1"/>
        <v>3</v>
      </c>
      <c r="H11">
        <v>-20</v>
      </c>
    </row>
    <row r="12" spans="1:8">
      <c r="B12">
        <v>355</v>
      </c>
      <c r="F12">
        <f t="shared" si="1"/>
        <v>4</v>
      </c>
      <c r="H12">
        <v>73</v>
      </c>
    </row>
    <row r="13" spans="1:8">
      <c r="B13">
        <v>345</v>
      </c>
      <c r="F13">
        <f t="shared" si="1"/>
        <v>5</v>
      </c>
      <c r="H13">
        <v>162</v>
      </c>
    </row>
    <row r="14" spans="1:8">
      <c r="B14">
        <v>335</v>
      </c>
      <c r="F14">
        <f t="shared" si="1"/>
        <v>6</v>
      </c>
      <c r="H14">
        <v>260</v>
      </c>
    </row>
    <row r="15" spans="1:8">
      <c r="B15">
        <v>325</v>
      </c>
      <c r="F15">
        <f t="shared" si="1"/>
        <v>7</v>
      </c>
      <c r="H15">
        <v>351</v>
      </c>
    </row>
    <row r="16" spans="1:8">
      <c r="B16">
        <v>315</v>
      </c>
      <c r="F16">
        <f t="shared" si="1"/>
        <v>8</v>
      </c>
      <c r="H16">
        <v>443</v>
      </c>
    </row>
    <row r="18" spans="1:8">
      <c r="A18">
        <v>65</v>
      </c>
      <c r="B18">
        <v>395</v>
      </c>
      <c r="F18">
        <f>(A18-115)/10</f>
        <v>-5</v>
      </c>
      <c r="H18">
        <v>-283</v>
      </c>
    </row>
    <row r="19" spans="1:8">
      <c r="A19">
        <v>115</v>
      </c>
      <c r="B19" t="s">
        <v>17</v>
      </c>
      <c r="F19">
        <f>(A19-115)/10</f>
        <v>0</v>
      </c>
      <c r="H19">
        <v>-296</v>
      </c>
    </row>
    <row r="20" spans="1:8">
      <c r="A20">
        <v>165</v>
      </c>
      <c r="B20" t="s">
        <v>17</v>
      </c>
      <c r="D20" t="s">
        <v>11</v>
      </c>
      <c r="F20">
        <f>(A20-115)/10</f>
        <v>5</v>
      </c>
      <c r="H20">
        <v>-301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5" sqref="F4:F11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7.5</v>
      </c>
      <c r="F2">
        <f t="shared" ref="F2" si="0">(B2-395)/10</f>
        <v>0</v>
      </c>
      <c r="H2">
        <v>-477</v>
      </c>
    </row>
    <row r="3" spans="1:8">
      <c r="A3" t="s">
        <v>17</v>
      </c>
      <c r="B3">
        <v>405</v>
      </c>
      <c r="F3">
        <f>-(B3-395)/10</f>
        <v>-1</v>
      </c>
      <c r="H3">
        <v>-736</v>
      </c>
    </row>
    <row r="4" spans="1:8">
      <c r="A4" t="s">
        <v>17</v>
      </c>
      <c r="B4">
        <v>415</v>
      </c>
      <c r="F4">
        <f>-(B4-395)/10</f>
        <v>-2</v>
      </c>
      <c r="H4">
        <v>-974</v>
      </c>
    </row>
    <row r="5" spans="1:8">
      <c r="A5" t="s">
        <v>17</v>
      </c>
      <c r="B5">
        <v>425</v>
      </c>
      <c r="D5" t="s">
        <v>18</v>
      </c>
      <c r="F5">
        <f t="shared" ref="F5:F11" si="1">-(B5-395)/10</f>
        <v>-3</v>
      </c>
      <c r="H5">
        <v>-1226</v>
      </c>
    </row>
    <row r="6" spans="1:8">
      <c r="A6" t="s">
        <v>17</v>
      </c>
      <c r="B6">
        <v>385</v>
      </c>
      <c r="F6">
        <f t="shared" si="1"/>
        <v>1</v>
      </c>
      <c r="H6">
        <v>-232</v>
      </c>
    </row>
    <row r="7" spans="1:8">
      <c r="A7" t="s">
        <v>17</v>
      </c>
      <c r="B7">
        <v>375</v>
      </c>
      <c r="D7" t="s">
        <v>19</v>
      </c>
      <c r="F7">
        <f t="shared" si="1"/>
        <v>2</v>
      </c>
      <c r="H7">
        <v>21</v>
      </c>
    </row>
    <row r="8" spans="1:8">
      <c r="B8">
        <v>365</v>
      </c>
      <c r="F8">
        <f t="shared" si="1"/>
        <v>3</v>
      </c>
      <c r="H8">
        <v>282</v>
      </c>
    </row>
    <row r="9" spans="1:8">
      <c r="B9">
        <v>355</v>
      </c>
      <c r="F9">
        <f t="shared" si="1"/>
        <v>4</v>
      </c>
      <c r="H9">
        <v>535</v>
      </c>
    </row>
    <row r="10" spans="1:8">
      <c r="B10">
        <v>345</v>
      </c>
      <c r="F10">
        <f t="shared" si="1"/>
        <v>5</v>
      </c>
      <c r="H10">
        <v>769</v>
      </c>
    </row>
    <row r="11" spans="1:8">
      <c r="B11">
        <v>335</v>
      </c>
      <c r="F11">
        <f t="shared" si="1"/>
        <v>6</v>
      </c>
      <c r="H11">
        <v>1029</v>
      </c>
    </row>
    <row r="13" spans="1:8">
      <c r="A13">
        <v>65</v>
      </c>
      <c r="B13">
        <v>395</v>
      </c>
      <c r="F13">
        <f>(A13-115)/10</f>
        <v>-5</v>
      </c>
      <c r="H13">
        <v>-428</v>
      </c>
    </row>
    <row r="14" spans="1:8">
      <c r="A14">
        <v>115</v>
      </c>
      <c r="B14" t="s">
        <v>17</v>
      </c>
      <c r="F14">
        <f>(A14-115)/10</f>
        <v>0</v>
      </c>
      <c r="H14">
        <v>-472</v>
      </c>
    </row>
    <row r="15" spans="1:8">
      <c r="A15">
        <v>165</v>
      </c>
      <c r="B15" t="s">
        <v>17</v>
      </c>
      <c r="D15" t="s">
        <v>11</v>
      </c>
      <c r="F15">
        <f>(A15-115)/10</f>
        <v>5</v>
      </c>
      <c r="H15">
        <v>-507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4" sqref="F4:F10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15</v>
      </c>
      <c r="F2">
        <f t="shared" ref="F2" si="0">(B2-395)/10</f>
        <v>0</v>
      </c>
      <c r="H2">
        <v>112</v>
      </c>
    </row>
    <row r="3" spans="1:8">
      <c r="A3" t="s">
        <v>17</v>
      </c>
      <c r="B3">
        <v>405</v>
      </c>
      <c r="F3">
        <f>-(B3-395)/10</f>
        <v>-1</v>
      </c>
      <c r="H3">
        <v>94</v>
      </c>
    </row>
    <row r="4" spans="1:8">
      <c r="A4" t="s">
        <v>17</v>
      </c>
      <c r="B4">
        <v>415</v>
      </c>
      <c r="F4">
        <f t="shared" ref="F4:F10" si="1">-(B4-395)/10</f>
        <v>-2</v>
      </c>
      <c r="H4">
        <v>74</v>
      </c>
    </row>
    <row r="5" spans="1:8">
      <c r="A5" t="s">
        <v>17</v>
      </c>
      <c r="B5">
        <v>425</v>
      </c>
      <c r="D5" t="s">
        <v>18</v>
      </c>
      <c r="F5">
        <f t="shared" si="1"/>
        <v>-3</v>
      </c>
      <c r="H5">
        <v>56</v>
      </c>
    </row>
    <row r="6" spans="1:8">
      <c r="A6" t="s">
        <v>17</v>
      </c>
      <c r="B6">
        <v>435</v>
      </c>
      <c r="F6">
        <f t="shared" si="1"/>
        <v>-4</v>
      </c>
      <c r="H6">
        <v>40</v>
      </c>
    </row>
    <row r="7" spans="1:8">
      <c r="B7">
        <v>445</v>
      </c>
      <c r="F7">
        <f t="shared" si="1"/>
        <v>-5</v>
      </c>
      <c r="H7">
        <v>23</v>
      </c>
    </row>
    <row r="8" spans="1:8">
      <c r="B8">
        <v>455</v>
      </c>
      <c r="F8">
        <f t="shared" si="1"/>
        <v>-6</v>
      </c>
      <c r="H8">
        <v>4</v>
      </c>
    </row>
    <row r="9" spans="1:8">
      <c r="B9">
        <v>465</v>
      </c>
      <c r="F9">
        <f t="shared" si="1"/>
        <v>-7</v>
      </c>
      <c r="H9">
        <v>-12</v>
      </c>
    </row>
    <row r="10" spans="1:8">
      <c r="A10" t="s">
        <v>17</v>
      </c>
      <c r="B10">
        <v>385</v>
      </c>
      <c r="F10">
        <f t="shared" si="1"/>
        <v>1</v>
      </c>
      <c r="H10">
        <v>133</v>
      </c>
    </row>
    <row r="12" spans="1:8">
      <c r="A12">
        <v>65</v>
      </c>
      <c r="B12">
        <v>395</v>
      </c>
      <c r="F12">
        <f>(A12-115)/10</f>
        <v>-5</v>
      </c>
      <c r="H12">
        <v>124</v>
      </c>
    </row>
    <row r="13" spans="1:8">
      <c r="A13">
        <v>115</v>
      </c>
      <c r="B13" t="s">
        <v>17</v>
      </c>
      <c r="F13">
        <f>(A13-115)/10</f>
        <v>0</v>
      </c>
      <c r="H13">
        <v>114</v>
      </c>
    </row>
    <row r="14" spans="1:8">
      <c r="A14">
        <v>165</v>
      </c>
      <c r="B14" t="s">
        <v>17</v>
      </c>
      <c r="D14" t="s">
        <v>11</v>
      </c>
      <c r="F14">
        <f>(A14-115)/10</f>
        <v>5</v>
      </c>
      <c r="H14">
        <v>106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I28" sqref="I28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22.5</v>
      </c>
      <c r="F2">
        <f t="shared" ref="F2" si="0">(B2-395)/10</f>
        <v>0</v>
      </c>
      <c r="H2">
        <v>133</v>
      </c>
    </row>
    <row r="3" spans="1:8">
      <c r="A3" t="s">
        <v>17</v>
      </c>
      <c r="B3">
        <v>405</v>
      </c>
      <c r="F3">
        <f>-(B3-395)/10</f>
        <v>-1</v>
      </c>
      <c r="H3">
        <v>133</v>
      </c>
    </row>
    <row r="4" spans="1:8">
      <c r="A4" t="s">
        <v>17</v>
      </c>
      <c r="B4">
        <v>415</v>
      </c>
      <c r="F4">
        <f>-(B4-395)/10</f>
        <v>-2</v>
      </c>
      <c r="H4">
        <v>133</v>
      </c>
    </row>
    <row r="5" spans="1:8">
      <c r="A5" t="s">
        <v>17</v>
      </c>
      <c r="B5">
        <v>425</v>
      </c>
      <c r="D5" t="s">
        <v>18</v>
      </c>
      <c r="F5">
        <f t="shared" ref="F5:F10" si="1">-(B5-395)/10</f>
        <v>-3</v>
      </c>
      <c r="H5">
        <v>132</v>
      </c>
    </row>
    <row r="6" spans="1:8">
      <c r="A6" t="s">
        <v>17</v>
      </c>
      <c r="B6">
        <v>435</v>
      </c>
      <c r="F6">
        <f t="shared" si="1"/>
        <v>-4</v>
      </c>
      <c r="H6">
        <v>132</v>
      </c>
    </row>
    <row r="7" spans="1:8">
      <c r="A7" t="s">
        <v>17</v>
      </c>
      <c r="B7">
        <v>385</v>
      </c>
      <c r="F7">
        <f t="shared" si="1"/>
        <v>1</v>
      </c>
      <c r="H7">
        <v>134</v>
      </c>
    </row>
    <row r="8" spans="1:8">
      <c r="A8" t="s">
        <v>17</v>
      </c>
      <c r="B8">
        <v>375</v>
      </c>
      <c r="D8" t="s">
        <v>19</v>
      </c>
      <c r="F8">
        <f t="shared" si="1"/>
        <v>2</v>
      </c>
      <c r="H8">
        <v>134</v>
      </c>
    </row>
    <row r="9" spans="1:8">
      <c r="B9">
        <v>365</v>
      </c>
      <c r="F9">
        <f t="shared" si="1"/>
        <v>3</v>
      </c>
      <c r="H9">
        <v>134</v>
      </c>
    </row>
    <row r="10" spans="1:8">
      <c r="B10">
        <v>355</v>
      </c>
      <c r="F10">
        <f t="shared" si="1"/>
        <v>4</v>
      </c>
      <c r="H10">
        <v>133</v>
      </c>
    </row>
    <row r="12" spans="1:8">
      <c r="A12">
        <v>65</v>
      </c>
      <c r="B12">
        <v>395</v>
      </c>
      <c r="F12">
        <f>(A12-115)/10</f>
        <v>-5</v>
      </c>
      <c r="H12">
        <v>143</v>
      </c>
    </row>
    <row r="13" spans="1:8">
      <c r="A13">
        <v>115</v>
      </c>
      <c r="B13" t="s">
        <v>17</v>
      </c>
      <c r="F13">
        <f>(A13-115)/10</f>
        <v>0</v>
      </c>
      <c r="H13">
        <v>134</v>
      </c>
    </row>
    <row r="14" spans="1:8">
      <c r="A14">
        <v>165</v>
      </c>
      <c r="B14" t="s">
        <v>17</v>
      </c>
      <c r="D14" t="s">
        <v>11</v>
      </c>
      <c r="F14">
        <f>(A14-115)/10</f>
        <v>5</v>
      </c>
      <c r="H14">
        <v>126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4" sqref="F4:F10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30</v>
      </c>
      <c r="F2">
        <f t="shared" ref="F2" si="0">(B2-395)/10</f>
        <v>0</v>
      </c>
      <c r="H2">
        <v>111</v>
      </c>
    </row>
    <row r="3" spans="1:8">
      <c r="A3" t="s">
        <v>17</v>
      </c>
      <c r="B3">
        <v>405</v>
      </c>
      <c r="F3">
        <f>-(B3-395)/10</f>
        <v>-1</v>
      </c>
      <c r="H3">
        <v>132</v>
      </c>
    </row>
    <row r="4" spans="1:8">
      <c r="A4" t="s">
        <v>17</v>
      </c>
      <c r="B4">
        <v>415</v>
      </c>
      <c r="F4">
        <f t="shared" ref="F4:F10" si="1">-(B4-395)/10</f>
        <v>-2</v>
      </c>
      <c r="H4">
        <v>156</v>
      </c>
    </row>
    <row r="5" spans="1:8">
      <c r="A5" t="s">
        <v>17</v>
      </c>
      <c r="B5">
        <v>425</v>
      </c>
      <c r="D5" t="s">
        <v>18</v>
      </c>
      <c r="F5">
        <f t="shared" si="1"/>
        <v>-3</v>
      </c>
      <c r="H5">
        <v>179</v>
      </c>
    </row>
    <row r="6" spans="1:8">
      <c r="A6" t="s">
        <v>17</v>
      </c>
      <c r="B6">
        <v>435</v>
      </c>
      <c r="F6">
        <f t="shared" si="1"/>
        <v>-4</v>
      </c>
      <c r="H6">
        <v>200</v>
      </c>
    </row>
    <row r="7" spans="1:8">
      <c r="A7" t="s">
        <v>17</v>
      </c>
      <c r="B7">
        <v>385</v>
      </c>
      <c r="F7">
        <f t="shared" si="1"/>
        <v>1</v>
      </c>
      <c r="H7">
        <v>91</v>
      </c>
    </row>
    <row r="8" spans="1:8">
      <c r="A8" t="s">
        <v>17</v>
      </c>
      <c r="B8">
        <v>375</v>
      </c>
      <c r="D8" t="s">
        <v>19</v>
      </c>
      <c r="F8">
        <f t="shared" si="1"/>
        <v>2</v>
      </c>
      <c r="H8">
        <v>70</v>
      </c>
    </row>
    <row r="9" spans="1:8">
      <c r="B9">
        <v>365</v>
      </c>
      <c r="F9">
        <f t="shared" si="1"/>
        <v>3</v>
      </c>
      <c r="H9">
        <v>46</v>
      </c>
    </row>
    <row r="10" spans="1:8">
      <c r="B10">
        <v>355</v>
      </c>
      <c r="F10">
        <f t="shared" si="1"/>
        <v>4</v>
      </c>
      <c r="H10">
        <v>23</v>
      </c>
    </row>
    <row r="12" spans="1:8">
      <c r="A12">
        <v>65</v>
      </c>
      <c r="B12">
        <v>395</v>
      </c>
      <c r="F12">
        <f>(A12-115)/10</f>
        <v>-5</v>
      </c>
      <c r="H12">
        <v>116</v>
      </c>
    </row>
    <row r="13" spans="1:8">
      <c r="A13">
        <v>115</v>
      </c>
      <c r="B13" t="s">
        <v>17</v>
      </c>
      <c r="F13">
        <f>(A13-115)/10</f>
        <v>0</v>
      </c>
      <c r="H13">
        <v>110</v>
      </c>
    </row>
    <row r="14" spans="1:8">
      <c r="A14">
        <v>165</v>
      </c>
      <c r="B14" t="s">
        <v>17</v>
      </c>
      <c r="D14" t="s">
        <v>11</v>
      </c>
      <c r="F14">
        <f>(A14-115)/10</f>
        <v>5</v>
      </c>
      <c r="H14">
        <v>109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5" sqref="F4:F7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37.5</v>
      </c>
      <c r="F2">
        <f t="shared" ref="F2" si="0">(B2-395)/10</f>
        <v>0</v>
      </c>
      <c r="H2">
        <v>-362</v>
      </c>
    </row>
    <row r="3" spans="1:8">
      <c r="A3" t="s">
        <v>17</v>
      </c>
      <c r="B3">
        <v>405</v>
      </c>
      <c r="F3">
        <f>-(B3-395)/10</f>
        <v>-1</v>
      </c>
      <c r="H3">
        <v>-110</v>
      </c>
    </row>
    <row r="4" spans="1:8">
      <c r="A4" t="s">
        <v>17</v>
      </c>
      <c r="B4">
        <v>415</v>
      </c>
      <c r="F4">
        <f>-(B4-395)/10</f>
        <v>-2</v>
      </c>
      <c r="H4">
        <v>139</v>
      </c>
    </row>
    <row r="5" spans="1:8">
      <c r="A5" t="s">
        <v>17</v>
      </c>
      <c r="B5">
        <v>425</v>
      </c>
      <c r="D5" t="s">
        <v>18</v>
      </c>
      <c r="F5">
        <f t="shared" ref="F5:F7" si="1">-(B5-395)/10</f>
        <v>-3</v>
      </c>
      <c r="H5">
        <v>390</v>
      </c>
    </row>
    <row r="6" spans="1:8">
      <c r="A6" t="s">
        <v>17</v>
      </c>
      <c r="B6">
        <v>435</v>
      </c>
      <c r="F6">
        <f t="shared" si="1"/>
        <v>-4</v>
      </c>
      <c r="H6">
        <v>641</v>
      </c>
    </row>
    <row r="7" spans="1:8">
      <c r="A7" t="s">
        <v>17</v>
      </c>
      <c r="B7">
        <v>385</v>
      </c>
      <c r="F7">
        <f t="shared" si="1"/>
        <v>1</v>
      </c>
      <c r="H7">
        <v>-603</v>
      </c>
    </row>
    <row r="9" spans="1:8">
      <c r="A9">
        <v>65</v>
      </c>
      <c r="B9">
        <v>409</v>
      </c>
      <c r="F9">
        <f>(A9-115)/10</f>
        <v>-5</v>
      </c>
      <c r="H9">
        <v>-30</v>
      </c>
    </row>
    <row r="10" spans="1:8">
      <c r="A10">
        <v>115</v>
      </c>
      <c r="B10" t="s">
        <v>17</v>
      </c>
      <c r="F10">
        <f>(A10-115)/10</f>
        <v>0</v>
      </c>
      <c r="H10">
        <v>3</v>
      </c>
    </row>
    <row r="11" spans="1:8">
      <c r="A11">
        <v>165</v>
      </c>
      <c r="B11" t="s">
        <v>17</v>
      </c>
      <c r="D11" t="s">
        <v>11</v>
      </c>
      <c r="F11">
        <f>(A11-115)/10</f>
        <v>5</v>
      </c>
      <c r="H11">
        <v>28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I21" sqref="I21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20</v>
      </c>
    </row>
    <row r="2" spans="1:8">
      <c r="A2">
        <v>115</v>
      </c>
      <c r="B2">
        <v>395</v>
      </c>
      <c r="C2">
        <v>45</v>
      </c>
      <c r="F2">
        <f t="shared" ref="F2" si="0">(B2-395)/10</f>
        <v>0</v>
      </c>
      <c r="H2">
        <v>-219</v>
      </c>
    </row>
    <row r="3" spans="1:8">
      <c r="A3" t="s">
        <v>17</v>
      </c>
      <c r="B3">
        <v>405</v>
      </c>
      <c r="F3">
        <f>-(B3-395)/10</f>
        <v>-1</v>
      </c>
      <c r="H3">
        <v>-135</v>
      </c>
    </row>
    <row r="4" spans="1:8">
      <c r="A4" t="s">
        <v>17</v>
      </c>
      <c r="B4">
        <v>415</v>
      </c>
      <c r="F4">
        <f>-(B4-395)/10</f>
        <v>-2</v>
      </c>
      <c r="H4">
        <v>-44</v>
      </c>
    </row>
    <row r="5" spans="1:8">
      <c r="A5" t="s">
        <v>17</v>
      </c>
      <c r="B5">
        <v>425</v>
      </c>
      <c r="D5" t="s">
        <v>18</v>
      </c>
      <c r="F5">
        <f t="shared" ref="F5:F8" si="1">-(B5-395)/10</f>
        <v>-3</v>
      </c>
      <c r="H5">
        <v>37</v>
      </c>
    </row>
    <row r="6" spans="1:8">
      <c r="A6" t="s">
        <v>17</v>
      </c>
      <c r="B6">
        <v>435</v>
      </c>
      <c r="F6">
        <f t="shared" si="1"/>
        <v>-4</v>
      </c>
      <c r="H6">
        <v>122</v>
      </c>
    </row>
    <row r="7" spans="1:8">
      <c r="A7" t="s">
        <v>17</v>
      </c>
      <c r="B7">
        <v>385</v>
      </c>
      <c r="F7">
        <f t="shared" si="1"/>
        <v>1</v>
      </c>
      <c r="H7">
        <v>-303</v>
      </c>
    </row>
    <row r="8" spans="1:8">
      <c r="A8" t="s">
        <v>17</v>
      </c>
      <c r="B8">
        <v>375</v>
      </c>
      <c r="D8" t="s">
        <v>19</v>
      </c>
      <c r="F8">
        <f t="shared" si="1"/>
        <v>2</v>
      </c>
      <c r="H8">
        <v>-388</v>
      </c>
    </row>
    <row r="10" spans="1:8">
      <c r="A10">
        <v>65</v>
      </c>
      <c r="B10">
        <v>395</v>
      </c>
      <c r="F10">
        <f>(A10-115)/10</f>
        <v>-5</v>
      </c>
      <c r="H10">
        <v>-219</v>
      </c>
    </row>
    <row r="11" spans="1:8">
      <c r="A11">
        <v>115</v>
      </c>
      <c r="B11" t="s">
        <v>17</v>
      </c>
      <c r="F11">
        <f>(A11-115)/10</f>
        <v>0</v>
      </c>
      <c r="H11">
        <v>-215</v>
      </c>
    </row>
    <row r="12" spans="1:8">
      <c r="A12">
        <v>165</v>
      </c>
      <c r="B12" t="s">
        <v>17</v>
      </c>
      <c r="D12" t="s">
        <v>11</v>
      </c>
      <c r="F12">
        <f>(A12-115)/10</f>
        <v>5</v>
      </c>
      <c r="H12">
        <v>-212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H38" sqref="H38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0</v>
      </c>
      <c r="E2">
        <f t="shared" ref="E2:E9" si="0">(A2-163)/10</f>
        <v>0</v>
      </c>
      <c r="H2">
        <v>32</v>
      </c>
    </row>
    <row r="3" spans="1:8">
      <c r="A3">
        <v>173</v>
      </c>
      <c r="E3">
        <f t="shared" si="0"/>
        <v>1</v>
      </c>
      <c r="H3">
        <v>125</v>
      </c>
    </row>
    <row r="4" spans="1:8">
      <c r="A4">
        <v>183</v>
      </c>
      <c r="E4">
        <f t="shared" si="0"/>
        <v>2</v>
      </c>
      <c r="H4">
        <v>218</v>
      </c>
    </row>
    <row r="5" spans="1:8">
      <c r="A5">
        <v>193</v>
      </c>
      <c r="D5" t="s">
        <v>11</v>
      </c>
      <c r="E5">
        <f t="shared" si="0"/>
        <v>3</v>
      </c>
      <c r="H5">
        <v>312</v>
      </c>
    </row>
    <row r="6" spans="1:8">
      <c r="A6">
        <v>163</v>
      </c>
      <c r="E6">
        <f t="shared" si="0"/>
        <v>0</v>
      </c>
      <c r="H6">
        <v>28</v>
      </c>
    </row>
    <row r="7" spans="1:8">
      <c r="A7">
        <v>153</v>
      </c>
      <c r="E7">
        <f t="shared" si="0"/>
        <v>-1</v>
      </c>
      <c r="H7">
        <v>-63</v>
      </c>
    </row>
    <row r="8" spans="1:8">
      <c r="A8">
        <v>143</v>
      </c>
      <c r="E8">
        <f t="shared" si="0"/>
        <v>-2</v>
      </c>
      <c r="H8">
        <v>-155</v>
      </c>
    </row>
    <row r="9" spans="1:8">
      <c r="A9">
        <v>133</v>
      </c>
      <c r="D9" t="s">
        <v>12</v>
      </c>
      <c r="E9">
        <f t="shared" si="0"/>
        <v>-3</v>
      </c>
      <c r="H9">
        <v>-250</v>
      </c>
    </row>
    <row r="11" spans="1:8">
      <c r="A11">
        <v>159.5</v>
      </c>
      <c r="B11">
        <v>454</v>
      </c>
      <c r="F11">
        <f>(B11-454)/10</f>
        <v>0</v>
      </c>
      <c r="H11">
        <v>-1</v>
      </c>
    </row>
    <row r="12" spans="1:8">
      <c r="B12">
        <v>504</v>
      </c>
      <c r="F12">
        <f>-(B12-454)/10</f>
        <v>-5</v>
      </c>
      <c r="H12">
        <v>-29</v>
      </c>
    </row>
    <row r="13" spans="1:8">
      <c r="B13">
        <v>554</v>
      </c>
      <c r="D13" t="s">
        <v>15</v>
      </c>
      <c r="F13">
        <f>-(B13-454)/10</f>
        <v>-10</v>
      </c>
      <c r="H13">
        <v>-57</v>
      </c>
    </row>
    <row r="14" spans="1:8">
      <c r="B14">
        <v>404</v>
      </c>
      <c r="F14">
        <f>-(B14-454)/10</f>
        <v>5</v>
      </c>
      <c r="H14">
        <v>27</v>
      </c>
    </row>
    <row r="15" spans="1:8">
      <c r="B15">
        <v>354</v>
      </c>
      <c r="D15" t="s">
        <v>14</v>
      </c>
      <c r="F15">
        <f>-(B15-454)/10</f>
        <v>10</v>
      </c>
      <c r="H15">
        <v>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F30" sqref="F30"/>
    </sheetView>
  </sheetViews>
  <sheetFormatPr defaultRowHeight="15"/>
  <sheetData>
    <row r="1" spans="1:8">
      <c r="A1" t="s">
        <v>1</v>
      </c>
      <c r="B1" t="s">
        <v>2</v>
      </c>
      <c r="C1" t="s">
        <v>0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7.5</v>
      </c>
      <c r="E2">
        <f t="shared" ref="E2:E10" si="0">(A2-163)/10</f>
        <v>0</v>
      </c>
      <c r="H2">
        <v>359</v>
      </c>
    </row>
    <row r="3" spans="1:8">
      <c r="A3">
        <v>173</v>
      </c>
      <c r="E3">
        <f t="shared" si="0"/>
        <v>1</v>
      </c>
      <c r="H3">
        <v>618</v>
      </c>
    </row>
    <row r="4" spans="1:8">
      <c r="A4">
        <v>183</v>
      </c>
      <c r="E4">
        <f t="shared" si="0"/>
        <v>2</v>
      </c>
      <c r="H4">
        <v>870</v>
      </c>
    </row>
    <row r="5" spans="1:8">
      <c r="A5">
        <v>193</v>
      </c>
      <c r="D5" t="s">
        <v>11</v>
      </c>
      <c r="E5">
        <f t="shared" si="0"/>
        <v>3</v>
      </c>
      <c r="H5">
        <v>1125</v>
      </c>
    </row>
    <row r="6" spans="1:8">
      <c r="A6">
        <v>163</v>
      </c>
      <c r="E6">
        <f t="shared" si="0"/>
        <v>0</v>
      </c>
      <c r="H6">
        <v>258</v>
      </c>
    </row>
    <row r="7" spans="1:8">
      <c r="A7">
        <v>153</v>
      </c>
      <c r="E7">
        <f t="shared" si="0"/>
        <v>-1</v>
      </c>
      <c r="H7">
        <v>99</v>
      </c>
    </row>
    <row r="8" spans="1:8">
      <c r="A8">
        <v>143</v>
      </c>
      <c r="E8">
        <f t="shared" si="0"/>
        <v>-2</v>
      </c>
      <c r="H8">
        <v>-156</v>
      </c>
    </row>
    <row r="9" spans="1:8">
      <c r="A9">
        <v>133</v>
      </c>
      <c r="D9" t="s">
        <v>12</v>
      </c>
      <c r="E9">
        <f t="shared" si="0"/>
        <v>-3</v>
      </c>
      <c r="H9">
        <v>-414</v>
      </c>
    </row>
    <row r="10" spans="1:8">
      <c r="A10">
        <v>123</v>
      </c>
      <c r="E10">
        <f t="shared" si="0"/>
        <v>-4</v>
      </c>
      <c r="H10">
        <v>-665</v>
      </c>
    </row>
    <row r="13" spans="1:8">
      <c r="A13">
        <v>163</v>
      </c>
      <c r="B13">
        <v>454</v>
      </c>
      <c r="E13">
        <f>(A13-163)/10</f>
        <v>0</v>
      </c>
      <c r="F13">
        <f>(B13-454)/10</f>
        <v>0</v>
      </c>
      <c r="H13">
        <v>362</v>
      </c>
    </row>
    <row r="14" spans="1:8">
      <c r="B14">
        <v>504</v>
      </c>
      <c r="F14">
        <f>-(B14-454)/10</f>
        <v>-5</v>
      </c>
      <c r="H14">
        <v>265</v>
      </c>
    </row>
    <row r="15" spans="1:8">
      <c r="B15">
        <v>554</v>
      </c>
      <c r="D15" t="s">
        <v>15</v>
      </c>
      <c r="F15">
        <f>-(B15-454)/10</f>
        <v>-10</v>
      </c>
      <c r="H15">
        <v>163</v>
      </c>
    </row>
    <row r="16" spans="1:8">
      <c r="B16">
        <v>404</v>
      </c>
      <c r="F16">
        <f>-(B16-454)/10</f>
        <v>5</v>
      </c>
      <c r="H16">
        <v>445</v>
      </c>
    </row>
    <row r="17" spans="1:8">
      <c r="B17">
        <v>354</v>
      </c>
      <c r="D17" t="s">
        <v>14</v>
      </c>
      <c r="F17">
        <f>-(B17-454)/10</f>
        <v>10</v>
      </c>
      <c r="H17">
        <v>544</v>
      </c>
    </row>
    <row r="20" spans="1:8">
      <c r="A20">
        <v>149</v>
      </c>
      <c r="B20">
        <v>454</v>
      </c>
      <c r="F20">
        <f>(B20-454)/10</f>
        <v>0</v>
      </c>
      <c r="H20">
        <v>2</v>
      </c>
    </row>
    <row r="21" spans="1:8">
      <c r="B21">
        <v>504</v>
      </c>
      <c r="F21">
        <f>-(B21-454)/10</f>
        <v>-5</v>
      </c>
      <c r="H21">
        <v>-94</v>
      </c>
    </row>
    <row r="22" spans="1:8">
      <c r="B22">
        <v>404</v>
      </c>
      <c r="F22">
        <f>-(B22-454)/10</f>
        <v>5</v>
      </c>
      <c r="H22">
        <v>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20" sqref="F20"/>
    </sheetView>
  </sheetViews>
  <sheetFormatPr defaultRowHeight="15"/>
  <sheetData>
    <row r="1" spans="1:8">
      <c r="A1" t="s">
        <v>1</v>
      </c>
      <c r="B1" t="s">
        <v>2</v>
      </c>
      <c r="C1" t="s">
        <v>0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15</v>
      </c>
      <c r="E2">
        <f t="shared" ref="E2:E12" si="0">(A2-163)/10</f>
        <v>0</v>
      </c>
      <c r="H2">
        <v>416</v>
      </c>
    </row>
    <row r="3" spans="1:8">
      <c r="A3">
        <v>173</v>
      </c>
      <c r="E3">
        <f t="shared" si="0"/>
        <v>1</v>
      </c>
      <c r="H3">
        <v>436</v>
      </c>
    </row>
    <row r="4" spans="1:8">
      <c r="A4">
        <v>183</v>
      </c>
      <c r="E4">
        <f t="shared" si="0"/>
        <v>2</v>
      </c>
      <c r="H4">
        <v>456</v>
      </c>
    </row>
    <row r="5" spans="1:8">
      <c r="A5">
        <v>193</v>
      </c>
      <c r="D5" t="s">
        <v>11</v>
      </c>
      <c r="E5">
        <f t="shared" si="0"/>
        <v>3</v>
      </c>
      <c r="H5">
        <v>474</v>
      </c>
    </row>
    <row r="6" spans="1:8">
      <c r="A6">
        <v>203</v>
      </c>
      <c r="E6">
        <f t="shared" si="0"/>
        <v>4</v>
      </c>
      <c r="H6">
        <v>493</v>
      </c>
    </row>
    <row r="7" spans="1:8">
      <c r="A7">
        <v>263</v>
      </c>
      <c r="E7">
        <f t="shared" si="0"/>
        <v>10</v>
      </c>
      <c r="H7">
        <v>588</v>
      </c>
    </row>
    <row r="8" spans="1:8">
      <c r="A8">
        <v>163</v>
      </c>
      <c r="E8">
        <f t="shared" si="0"/>
        <v>0</v>
      </c>
      <c r="H8">
        <v>415</v>
      </c>
    </row>
    <row r="9" spans="1:8">
      <c r="A9">
        <v>153</v>
      </c>
      <c r="E9">
        <f t="shared" si="0"/>
        <v>-1</v>
      </c>
      <c r="H9">
        <v>394</v>
      </c>
    </row>
    <row r="10" spans="1:8">
      <c r="A10">
        <v>143</v>
      </c>
      <c r="E10">
        <f t="shared" si="0"/>
        <v>-2</v>
      </c>
      <c r="H10">
        <v>377</v>
      </c>
    </row>
    <row r="11" spans="1:8">
      <c r="A11">
        <v>133</v>
      </c>
      <c r="D11" t="s">
        <v>12</v>
      </c>
      <c r="E11">
        <f t="shared" si="0"/>
        <v>-3</v>
      </c>
      <c r="H11">
        <v>358</v>
      </c>
    </row>
    <row r="12" spans="1:8">
      <c r="A12">
        <v>63</v>
      </c>
      <c r="E12">
        <f t="shared" si="0"/>
        <v>-10</v>
      </c>
      <c r="H12">
        <v>238</v>
      </c>
    </row>
    <row r="15" spans="1:8">
      <c r="A15">
        <v>163</v>
      </c>
      <c r="B15">
        <v>454</v>
      </c>
      <c r="E15">
        <f>(A15-163)/10</f>
        <v>0</v>
      </c>
      <c r="F15">
        <f>(B15-454)/10</f>
        <v>0</v>
      </c>
      <c r="H15">
        <v>418</v>
      </c>
    </row>
    <row r="16" spans="1:8">
      <c r="B16">
        <v>504</v>
      </c>
      <c r="F16">
        <f>-(B16-454)/10</f>
        <v>-5</v>
      </c>
      <c r="H16">
        <v>411</v>
      </c>
    </row>
    <row r="17" spans="2:8">
      <c r="B17">
        <v>554</v>
      </c>
      <c r="D17" t="s">
        <v>15</v>
      </c>
      <c r="F17">
        <f>-(B17-454)/10</f>
        <v>-10</v>
      </c>
      <c r="H17">
        <v>404</v>
      </c>
    </row>
    <row r="18" spans="2:8">
      <c r="B18">
        <v>404</v>
      </c>
      <c r="F18">
        <f>-(B18-454)/10</f>
        <v>5</v>
      </c>
      <c r="H18">
        <v>421</v>
      </c>
    </row>
    <row r="19" spans="2:8">
      <c r="B19">
        <v>354</v>
      </c>
      <c r="D19" t="s">
        <v>14</v>
      </c>
      <c r="F19">
        <f>-(B19-454)/10</f>
        <v>10</v>
      </c>
      <c r="H19">
        <v>429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G25" sqref="G25"/>
    </sheetView>
  </sheetViews>
  <sheetFormatPr defaultRowHeight="15"/>
  <sheetData>
    <row r="1" spans="1:8">
      <c r="A1" t="s">
        <v>1</v>
      </c>
      <c r="B1" t="s">
        <v>2</v>
      </c>
      <c r="C1" t="s">
        <v>0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15</v>
      </c>
      <c r="E2">
        <f t="shared" ref="E2:E12" si="0">(A2-163)/10</f>
        <v>0</v>
      </c>
      <c r="H2">
        <v>430</v>
      </c>
    </row>
    <row r="3" spans="1:8">
      <c r="A3">
        <v>173</v>
      </c>
      <c r="E3">
        <f t="shared" si="0"/>
        <v>1</v>
      </c>
      <c r="H3">
        <v>432</v>
      </c>
    </row>
    <row r="4" spans="1:8">
      <c r="A4">
        <v>183</v>
      </c>
      <c r="E4">
        <f t="shared" si="0"/>
        <v>2</v>
      </c>
      <c r="H4">
        <v>433</v>
      </c>
    </row>
    <row r="5" spans="1:8">
      <c r="A5">
        <v>193</v>
      </c>
      <c r="D5" t="s">
        <v>11</v>
      </c>
      <c r="E5">
        <f t="shared" si="0"/>
        <v>3</v>
      </c>
      <c r="H5">
        <v>434</v>
      </c>
    </row>
    <row r="6" spans="1:8">
      <c r="A6">
        <v>203</v>
      </c>
      <c r="E6">
        <f t="shared" si="0"/>
        <v>4</v>
      </c>
      <c r="H6">
        <v>435</v>
      </c>
    </row>
    <row r="7" spans="1:8">
      <c r="A7">
        <v>263</v>
      </c>
      <c r="E7">
        <f t="shared" si="0"/>
        <v>10</v>
      </c>
      <c r="H7">
        <v>434</v>
      </c>
    </row>
    <row r="8" spans="1:8">
      <c r="A8">
        <v>163</v>
      </c>
      <c r="E8">
        <f t="shared" si="0"/>
        <v>0</v>
      </c>
      <c r="H8">
        <v>430</v>
      </c>
    </row>
    <row r="9" spans="1:8">
      <c r="A9">
        <v>153</v>
      </c>
      <c r="E9">
        <f t="shared" si="0"/>
        <v>-1</v>
      </c>
      <c r="H9">
        <v>430</v>
      </c>
    </row>
    <row r="10" spans="1:8">
      <c r="A10">
        <v>143</v>
      </c>
      <c r="E10">
        <f t="shared" si="0"/>
        <v>-2</v>
      </c>
      <c r="H10">
        <v>430</v>
      </c>
    </row>
    <row r="11" spans="1:8">
      <c r="A11">
        <v>133</v>
      </c>
      <c r="D11" t="s">
        <v>12</v>
      </c>
      <c r="E11">
        <f t="shared" si="0"/>
        <v>-3</v>
      </c>
      <c r="H11">
        <v>431</v>
      </c>
    </row>
    <row r="12" spans="1:8">
      <c r="A12">
        <v>63</v>
      </c>
      <c r="E12">
        <f t="shared" si="0"/>
        <v>-10</v>
      </c>
      <c r="H12">
        <v>428</v>
      </c>
    </row>
    <row r="15" spans="1:8">
      <c r="A15">
        <v>163</v>
      </c>
      <c r="B15">
        <v>454</v>
      </c>
      <c r="E15">
        <f>(A15-163)/10</f>
        <v>0</v>
      </c>
      <c r="F15">
        <f>(B15-454)/10</f>
        <v>0</v>
      </c>
      <c r="H15">
        <v>427</v>
      </c>
    </row>
    <row r="16" spans="1:8">
      <c r="B16">
        <v>504</v>
      </c>
      <c r="F16">
        <f>-(B16-454)/10</f>
        <v>-5</v>
      </c>
      <c r="H16">
        <v>431</v>
      </c>
    </row>
    <row r="17" spans="2:8">
      <c r="B17">
        <v>554</v>
      </c>
      <c r="D17" t="s">
        <v>15</v>
      </c>
      <c r="F17">
        <f t="shared" ref="F17:F19" si="1">-(B17-454)/10</f>
        <v>-10</v>
      </c>
      <c r="H17">
        <v>431</v>
      </c>
    </row>
    <row r="18" spans="2:8">
      <c r="B18">
        <v>404</v>
      </c>
      <c r="F18">
        <f t="shared" si="1"/>
        <v>5</v>
      </c>
      <c r="H18">
        <v>426</v>
      </c>
    </row>
    <row r="19" spans="2:8">
      <c r="B19">
        <v>354</v>
      </c>
      <c r="D19" t="s">
        <v>14</v>
      </c>
      <c r="F19">
        <f t="shared" si="1"/>
        <v>10</v>
      </c>
      <c r="H19">
        <v>426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H29" sqref="H29"/>
    </sheetView>
  </sheetViews>
  <sheetFormatPr defaultRowHeight="15"/>
  <sheetData>
    <row r="1" spans="1:8">
      <c r="A1" t="s">
        <v>1</v>
      </c>
      <c r="B1" t="s">
        <v>2</v>
      </c>
      <c r="C1" t="s">
        <v>0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30</v>
      </c>
      <c r="E2">
        <f t="shared" ref="E2:E13" si="0">(A2-163)/10</f>
        <v>0</v>
      </c>
      <c r="H2">
        <v>408</v>
      </c>
    </row>
    <row r="3" spans="1:8">
      <c r="A3">
        <v>173</v>
      </c>
      <c r="E3">
        <f t="shared" si="0"/>
        <v>1</v>
      </c>
      <c r="H3">
        <v>384</v>
      </c>
    </row>
    <row r="4" spans="1:8">
      <c r="A4">
        <v>183</v>
      </c>
      <c r="E4">
        <f t="shared" si="0"/>
        <v>2</v>
      </c>
      <c r="H4">
        <v>362</v>
      </c>
    </row>
    <row r="5" spans="1:8">
      <c r="A5">
        <v>193</v>
      </c>
      <c r="D5" t="s">
        <v>11</v>
      </c>
      <c r="E5">
        <f t="shared" si="0"/>
        <v>3</v>
      </c>
      <c r="H5">
        <v>339</v>
      </c>
    </row>
    <row r="6" spans="1:8">
      <c r="A6">
        <v>203</v>
      </c>
      <c r="E6">
        <f t="shared" si="0"/>
        <v>4</v>
      </c>
      <c r="H6">
        <v>318</v>
      </c>
    </row>
    <row r="7" spans="1:8">
      <c r="A7">
        <v>263</v>
      </c>
      <c r="E7">
        <f t="shared" si="0"/>
        <v>10</v>
      </c>
      <c r="H7">
        <v>190</v>
      </c>
    </row>
    <row r="8" spans="1:8">
      <c r="A8">
        <v>163</v>
      </c>
      <c r="E8">
        <f t="shared" si="0"/>
        <v>0</v>
      </c>
      <c r="H8">
        <v>407</v>
      </c>
    </row>
    <row r="9" spans="1:8">
      <c r="A9">
        <v>153</v>
      </c>
      <c r="E9">
        <f t="shared" si="0"/>
        <v>-1</v>
      </c>
      <c r="H9">
        <v>428</v>
      </c>
    </row>
    <row r="10" spans="1:8">
      <c r="A10">
        <v>143</v>
      </c>
      <c r="E10">
        <f t="shared" si="0"/>
        <v>-2</v>
      </c>
      <c r="H10">
        <v>451</v>
      </c>
    </row>
    <row r="11" spans="1:8">
      <c r="A11">
        <v>133</v>
      </c>
      <c r="D11" t="s">
        <v>12</v>
      </c>
      <c r="E11">
        <f t="shared" si="0"/>
        <v>-3</v>
      </c>
      <c r="H11">
        <v>473</v>
      </c>
    </row>
    <row r="12" spans="1:8">
      <c r="A12">
        <v>123</v>
      </c>
      <c r="E12">
        <f t="shared" si="0"/>
        <v>-4</v>
      </c>
      <c r="H12">
        <v>498</v>
      </c>
    </row>
    <row r="13" spans="1:8">
      <c r="A13">
        <v>63</v>
      </c>
      <c r="E13">
        <f t="shared" si="0"/>
        <v>-10</v>
      </c>
      <c r="H13">
        <v>625</v>
      </c>
    </row>
    <row r="16" spans="1:8">
      <c r="A16">
        <v>163</v>
      </c>
      <c r="B16">
        <v>454</v>
      </c>
      <c r="E16">
        <f>(A16-163)/10</f>
        <v>0</v>
      </c>
      <c r="F16">
        <f>(B16-454)/10</f>
        <v>0</v>
      </c>
      <c r="H16">
        <v>410</v>
      </c>
    </row>
    <row r="17" spans="2:8">
      <c r="B17">
        <v>504</v>
      </c>
      <c r="F17">
        <f>-(B17-454)/10</f>
        <v>-5</v>
      </c>
      <c r="H17">
        <v>419</v>
      </c>
    </row>
    <row r="18" spans="2:8">
      <c r="B18">
        <v>554</v>
      </c>
      <c r="D18" t="s">
        <v>15</v>
      </c>
      <c r="F18">
        <f t="shared" ref="F18:F20" si="1">-(B18-454)/10</f>
        <v>-10</v>
      </c>
      <c r="H18">
        <v>429</v>
      </c>
    </row>
    <row r="19" spans="2:8">
      <c r="B19">
        <v>404</v>
      </c>
      <c r="F19">
        <f t="shared" si="1"/>
        <v>5</v>
      </c>
      <c r="H19">
        <v>397</v>
      </c>
    </row>
    <row r="20" spans="2:8">
      <c r="B20">
        <v>354</v>
      </c>
      <c r="D20" t="s">
        <v>14</v>
      </c>
      <c r="F20">
        <f t="shared" si="1"/>
        <v>10</v>
      </c>
      <c r="H20">
        <v>390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F24" sqref="F24"/>
    </sheetView>
  </sheetViews>
  <sheetFormatPr defaultRowHeight="15"/>
  <sheetData>
    <row r="1" spans="1:8">
      <c r="A1" t="s">
        <v>1</v>
      </c>
      <c r="B1" t="s">
        <v>2</v>
      </c>
      <c r="C1" t="s">
        <v>0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37.5</v>
      </c>
      <c r="E2">
        <f>(A2-163)/10</f>
        <v>0</v>
      </c>
      <c r="H2">
        <v>264</v>
      </c>
    </row>
    <row r="3" spans="1:8">
      <c r="A3">
        <v>173</v>
      </c>
      <c r="E3">
        <f>(A3-163)/10</f>
        <v>1</v>
      </c>
      <c r="H3">
        <v>6</v>
      </c>
    </row>
    <row r="4" spans="1:8">
      <c r="A4">
        <v>183</v>
      </c>
      <c r="E4">
        <f>(A4-163)/10</f>
        <v>2</v>
      </c>
      <c r="H4">
        <v>-253</v>
      </c>
    </row>
    <row r="5" spans="1:8">
      <c r="A5">
        <v>193</v>
      </c>
      <c r="D5" t="s">
        <v>11</v>
      </c>
      <c r="E5">
        <f>(A5-163)/10</f>
        <v>3</v>
      </c>
      <c r="H5">
        <v>-504</v>
      </c>
    </row>
    <row r="6" spans="1:8">
      <c r="A6">
        <v>153</v>
      </c>
      <c r="E6">
        <f>(A6-163)/10</f>
        <v>-1</v>
      </c>
      <c r="H6">
        <v>522</v>
      </c>
    </row>
    <row r="9" spans="1:8">
      <c r="A9">
        <v>163</v>
      </c>
      <c r="B9">
        <v>454</v>
      </c>
      <c r="E9">
        <f>(A9-163)/10</f>
        <v>0</v>
      </c>
      <c r="F9">
        <f>(B9-454)/10</f>
        <v>0</v>
      </c>
      <c r="H9">
        <v>263</v>
      </c>
    </row>
    <row r="10" spans="1:8">
      <c r="B10">
        <v>504</v>
      </c>
      <c r="F10">
        <f>-(B10-454)/10</f>
        <v>-5</v>
      </c>
      <c r="H10">
        <v>357</v>
      </c>
    </row>
    <row r="11" spans="1:8">
      <c r="B11">
        <v>404</v>
      </c>
      <c r="F11">
        <f>-(B11-454)/10</f>
        <v>5</v>
      </c>
      <c r="H11">
        <v>174</v>
      </c>
    </row>
    <row r="14" spans="1:8">
      <c r="A14">
        <v>173</v>
      </c>
      <c r="B14">
        <v>454</v>
      </c>
      <c r="F14">
        <f>(B14-454)/10</f>
        <v>0</v>
      </c>
      <c r="H14">
        <v>6</v>
      </c>
    </row>
    <row r="15" spans="1:8">
      <c r="B15">
        <v>504</v>
      </c>
      <c r="F15">
        <f>-(B15-454)/10</f>
        <v>-5</v>
      </c>
      <c r="H15">
        <v>98</v>
      </c>
    </row>
    <row r="16" spans="1:8">
      <c r="B16">
        <v>404</v>
      </c>
      <c r="F16">
        <f>-(B16-454)/10</f>
        <v>5</v>
      </c>
      <c r="H16">
        <v>-86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F25" sqref="F25"/>
    </sheetView>
  </sheetViews>
  <sheetFormatPr defaultRowHeight="15"/>
  <sheetData>
    <row r="1" spans="1:8">
      <c r="A1" t="s">
        <v>1</v>
      </c>
      <c r="B1" t="s">
        <v>2</v>
      </c>
      <c r="C1" t="s">
        <v>3</v>
      </c>
      <c r="E1" t="s">
        <v>13</v>
      </c>
      <c r="F1" t="s">
        <v>16</v>
      </c>
      <c r="H1" t="s">
        <v>10</v>
      </c>
    </row>
    <row r="2" spans="1:8">
      <c r="A2">
        <v>163</v>
      </c>
      <c r="B2">
        <v>454</v>
      </c>
      <c r="C2">
        <v>45</v>
      </c>
      <c r="E2">
        <f t="shared" ref="E2:E11" si="0">(A2-163)/10</f>
        <v>0</v>
      </c>
      <c r="H2">
        <v>94</v>
      </c>
    </row>
    <row r="3" spans="1:8">
      <c r="A3">
        <v>173</v>
      </c>
      <c r="E3">
        <f t="shared" si="0"/>
        <v>1</v>
      </c>
      <c r="H3">
        <v>7</v>
      </c>
    </row>
    <row r="4" spans="1:8">
      <c r="A4">
        <v>183</v>
      </c>
      <c r="E4">
        <f t="shared" si="0"/>
        <v>2</v>
      </c>
      <c r="H4">
        <v>-82</v>
      </c>
    </row>
    <row r="5" spans="1:8">
      <c r="A5">
        <v>193</v>
      </c>
      <c r="D5" t="s">
        <v>11</v>
      </c>
      <c r="E5">
        <f t="shared" si="0"/>
        <v>3</v>
      </c>
      <c r="H5">
        <v>-167</v>
      </c>
    </row>
    <row r="6" spans="1:8">
      <c r="A6">
        <v>203</v>
      </c>
      <c r="E6">
        <f t="shared" si="0"/>
        <v>4</v>
      </c>
      <c r="H6">
        <v>-255</v>
      </c>
    </row>
    <row r="7" spans="1:8">
      <c r="A7">
        <v>163</v>
      </c>
      <c r="E7">
        <f t="shared" si="0"/>
        <v>0</v>
      </c>
      <c r="H7">
        <v>96</v>
      </c>
    </row>
    <row r="8" spans="1:8">
      <c r="A8">
        <v>153</v>
      </c>
      <c r="E8">
        <f t="shared" si="0"/>
        <v>-1</v>
      </c>
      <c r="H8">
        <v>180</v>
      </c>
    </row>
    <row r="9" spans="1:8">
      <c r="A9">
        <v>143</v>
      </c>
      <c r="E9">
        <f t="shared" si="0"/>
        <v>-2</v>
      </c>
      <c r="H9">
        <v>268</v>
      </c>
    </row>
    <row r="10" spans="1:8">
      <c r="A10">
        <v>133</v>
      </c>
      <c r="D10" t="s">
        <v>12</v>
      </c>
      <c r="E10">
        <f t="shared" si="0"/>
        <v>-3</v>
      </c>
      <c r="H10">
        <v>355</v>
      </c>
    </row>
    <row r="11" spans="1:8">
      <c r="A11">
        <v>123</v>
      </c>
      <c r="E11">
        <f t="shared" si="0"/>
        <v>-4</v>
      </c>
      <c r="H11">
        <v>442</v>
      </c>
    </row>
    <row r="13" spans="1:8">
      <c r="A13">
        <v>163</v>
      </c>
      <c r="B13">
        <v>454</v>
      </c>
      <c r="F13">
        <f>(B13-454)/10</f>
        <v>0</v>
      </c>
      <c r="H13">
        <v>93</v>
      </c>
    </row>
    <row r="14" spans="1:8">
      <c r="B14">
        <v>504</v>
      </c>
      <c r="F14">
        <f>-(B14-454)/10</f>
        <v>-5</v>
      </c>
      <c r="H14">
        <v>120</v>
      </c>
    </row>
    <row r="15" spans="1:8">
      <c r="B15">
        <v>554</v>
      </c>
      <c r="D15" t="s">
        <v>15</v>
      </c>
      <c r="F15">
        <f t="shared" ref="F15:F17" si="1">-(B15-454)/10</f>
        <v>-10</v>
      </c>
      <c r="H15">
        <v>146</v>
      </c>
    </row>
    <row r="16" spans="1:8">
      <c r="B16">
        <v>404</v>
      </c>
      <c r="F16">
        <f t="shared" si="1"/>
        <v>5</v>
      </c>
      <c r="H16">
        <v>65</v>
      </c>
    </row>
    <row r="17" spans="1:8">
      <c r="B17">
        <v>354</v>
      </c>
      <c r="D17" t="s">
        <v>14</v>
      </c>
      <c r="F17">
        <f t="shared" si="1"/>
        <v>10</v>
      </c>
      <c r="H17">
        <v>41</v>
      </c>
    </row>
    <row r="19" spans="1:8">
      <c r="A19">
        <v>173</v>
      </c>
      <c r="B19">
        <v>454</v>
      </c>
      <c r="F19">
        <f>(B19-454)/10</f>
        <v>0</v>
      </c>
      <c r="H19">
        <v>8</v>
      </c>
    </row>
    <row r="20" spans="1:8">
      <c r="B20">
        <v>504</v>
      </c>
      <c r="F20">
        <f>-(B20-454)/10</f>
        <v>-5</v>
      </c>
      <c r="H20">
        <v>35</v>
      </c>
    </row>
    <row r="21" spans="1:8">
      <c r="B21">
        <v>554</v>
      </c>
      <c r="D21" t="s">
        <v>15</v>
      </c>
      <c r="F21">
        <f t="shared" ref="F21:F23" si="2">-(B21-454)/10</f>
        <v>-10</v>
      </c>
      <c r="H21">
        <v>61</v>
      </c>
    </row>
    <row r="22" spans="1:8">
      <c r="B22">
        <v>404</v>
      </c>
      <c r="F22">
        <f t="shared" si="2"/>
        <v>5</v>
      </c>
      <c r="H22">
        <v>-16</v>
      </c>
    </row>
    <row r="23" spans="1:8">
      <c r="B23">
        <v>354</v>
      </c>
      <c r="D23" t="s">
        <v>14</v>
      </c>
      <c r="F23">
        <f t="shared" si="2"/>
        <v>10</v>
      </c>
      <c r="H23">
        <v>-42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N46" sqref="N46"/>
    </sheetView>
  </sheetViews>
  <sheetFormatPr defaultRowHeight="15"/>
  <sheetData>
    <row r="1" spans="1:6">
      <c r="A1" t="s">
        <v>1</v>
      </c>
      <c r="B1" t="s">
        <v>2</v>
      </c>
      <c r="C1" t="s">
        <v>0</v>
      </c>
      <c r="D1" t="s">
        <v>0</v>
      </c>
      <c r="F1" t="s">
        <v>9</v>
      </c>
    </row>
    <row r="2" spans="1:6">
      <c r="A2">
        <v>0</v>
      </c>
      <c r="B2">
        <v>0</v>
      </c>
      <c r="C2">
        <v>-1.6</v>
      </c>
      <c r="D2">
        <f t="shared" ref="D2:D28" si="0">C2-22.5</f>
        <v>-24.1</v>
      </c>
      <c r="E2" t="s">
        <v>4</v>
      </c>
      <c r="F2">
        <v>-210</v>
      </c>
    </row>
    <row r="3" spans="1:6">
      <c r="C3">
        <v>0</v>
      </c>
      <c r="D3">
        <f t="shared" si="0"/>
        <v>-22.5</v>
      </c>
      <c r="E3">
        <v>22.5</v>
      </c>
      <c r="F3">
        <v>-290</v>
      </c>
    </row>
    <row r="4" spans="1:6">
      <c r="C4">
        <v>2</v>
      </c>
      <c r="D4">
        <f t="shared" si="0"/>
        <v>-20.5</v>
      </c>
      <c r="E4" t="s">
        <v>6</v>
      </c>
      <c r="F4">
        <v>-390</v>
      </c>
    </row>
    <row r="5" spans="1:6">
      <c r="C5">
        <v>4</v>
      </c>
      <c r="D5">
        <f t="shared" si="0"/>
        <v>-18.5</v>
      </c>
      <c r="F5">
        <v>-483</v>
      </c>
    </row>
    <row r="6" spans="1:6">
      <c r="C6">
        <v>6</v>
      </c>
      <c r="D6">
        <f t="shared" si="0"/>
        <v>-16.5</v>
      </c>
      <c r="F6">
        <v>-522</v>
      </c>
    </row>
    <row r="7" spans="1:6">
      <c r="C7">
        <v>8</v>
      </c>
      <c r="D7">
        <f t="shared" si="0"/>
        <v>-14.5</v>
      </c>
      <c r="F7">
        <v>-432</v>
      </c>
    </row>
    <row r="8" spans="1:6">
      <c r="C8">
        <v>10</v>
      </c>
      <c r="D8">
        <f t="shared" si="0"/>
        <v>-12.5</v>
      </c>
      <c r="F8">
        <v>-244</v>
      </c>
    </row>
    <row r="9" spans="1:6">
      <c r="C9">
        <v>12</v>
      </c>
      <c r="D9">
        <f t="shared" si="0"/>
        <v>-10.5</v>
      </c>
      <c r="F9">
        <v>-31</v>
      </c>
    </row>
    <row r="10" spans="1:6">
      <c r="C10">
        <v>14</v>
      </c>
      <c r="D10">
        <f t="shared" si="0"/>
        <v>-8.5</v>
      </c>
      <c r="F10">
        <v>90</v>
      </c>
    </row>
    <row r="11" spans="1:6">
      <c r="C11">
        <v>16</v>
      </c>
      <c r="D11">
        <f t="shared" si="0"/>
        <v>-6.5</v>
      </c>
      <c r="F11">
        <v>123</v>
      </c>
    </row>
    <row r="12" spans="1:6">
      <c r="C12">
        <v>18</v>
      </c>
      <c r="D12">
        <f t="shared" si="0"/>
        <v>-4.5</v>
      </c>
      <c r="F12">
        <v>131</v>
      </c>
    </row>
    <row r="13" spans="1:6">
      <c r="C13">
        <v>20</v>
      </c>
      <c r="D13">
        <f t="shared" si="0"/>
        <v>-2.5</v>
      </c>
      <c r="F13">
        <v>132</v>
      </c>
    </row>
    <row r="14" spans="1:6">
      <c r="C14">
        <v>22</v>
      </c>
      <c r="D14">
        <f t="shared" si="0"/>
        <v>-0.5</v>
      </c>
      <c r="F14">
        <v>133</v>
      </c>
    </row>
    <row r="15" spans="1:6">
      <c r="C15">
        <v>22.5</v>
      </c>
      <c r="D15">
        <f t="shared" si="0"/>
        <v>0</v>
      </c>
      <c r="E15" t="s">
        <v>8</v>
      </c>
      <c r="F15">
        <v>133</v>
      </c>
    </row>
    <row r="16" spans="1:6">
      <c r="C16">
        <v>23</v>
      </c>
      <c r="D16">
        <f t="shared" si="0"/>
        <v>0.5</v>
      </c>
      <c r="F16">
        <v>133</v>
      </c>
    </row>
    <row r="17" spans="3:6">
      <c r="C17">
        <v>24</v>
      </c>
      <c r="D17">
        <f t="shared" si="0"/>
        <v>1.5</v>
      </c>
      <c r="F17">
        <v>132</v>
      </c>
    </row>
    <row r="18" spans="3:6">
      <c r="C18">
        <v>26</v>
      </c>
      <c r="D18">
        <f t="shared" si="0"/>
        <v>3.5</v>
      </c>
      <c r="F18">
        <v>129</v>
      </c>
    </row>
    <row r="19" spans="3:6">
      <c r="C19">
        <v>28</v>
      </c>
      <c r="D19">
        <f t="shared" si="0"/>
        <v>5.5</v>
      </c>
      <c r="F19">
        <v>125</v>
      </c>
    </row>
    <row r="20" spans="3:6">
      <c r="C20">
        <v>30</v>
      </c>
      <c r="D20">
        <f t="shared" si="0"/>
        <v>7.5</v>
      </c>
      <c r="F20">
        <v>109</v>
      </c>
    </row>
    <row r="21" spans="3:6">
      <c r="C21">
        <v>32</v>
      </c>
      <c r="D21">
        <f t="shared" si="0"/>
        <v>9.5</v>
      </c>
      <c r="F21">
        <v>41</v>
      </c>
    </row>
    <row r="22" spans="3:6">
      <c r="C22">
        <v>34</v>
      </c>
      <c r="D22">
        <f t="shared" si="0"/>
        <v>11.5</v>
      </c>
      <c r="F22">
        <v>-96</v>
      </c>
    </row>
    <row r="23" spans="3:6">
      <c r="C23">
        <v>36</v>
      </c>
      <c r="D23">
        <f t="shared" si="0"/>
        <v>13.5</v>
      </c>
      <c r="F23">
        <v>-272</v>
      </c>
    </row>
    <row r="24" spans="3:6">
      <c r="C24">
        <v>38</v>
      </c>
      <c r="D24">
        <f t="shared" si="0"/>
        <v>15.5</v>
      </c>
      <c r="F24">
        <v>-394</v>
      </c>
    </row>
    <row r="25" spans="3:6">
      <c r="C25">
        <v>40</v>
      </c>
      <c r="D25">
        <f t="shared" si="0"/>
        <v>17.5</v>
      </c>
      <c r="F25">
        <v>-402</v>
      </c>
    </row>
    <row r="26" spans="3:6">
      <c r="C26">
        <v>42</v>
      </c>
      <c r="D26">
        <f t="shared" si="0"/>
        <v>19.5</v>
      </c>
      <c r="E26" t="s">
        <v>7</v>
      </c>
      <c r="F26">
        <v>-342</v>
      </c>
    </row>
    <row r="27" spans="3:6">
      <c r="C27">
        <v>44</v>
      </c>
      <c r="D27">
        <f t="shared" si="0"/>
        <v>21.5</v>
      </c>
      <c r="E27">
        <v>21.5</v>
      </c>
      <c r="F27">
        <v>-280</v>
      </c>
    </row>
    <row r="28" spans="3:6">
      <c r="C28">
        <v>45.7</v>
      </c>
      <c r="D28">
        <f t="shared" si="0"/>
        <v>23.200000000000003</v>
      </c>
      <c r="E28" t="s">
        <v>5</v>
      </c>
      <c r="F28">
        <v>-220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Bx vs z</vt:lpstr>
      <vt:lpstr>Bx@-22.5</vt:lpstr>
      <vt:lpstr>Bx@-15</vt:lpstr>
      <vt:lpstr>Bx@-7.5</vt:lpstr>
      <vt:lpstr>Bx@0</vt:lpstr>
      <vt:lpstr>Bx@7.5</vt:lpstr>
      <vt:lpstr>Bx@15</vt:lpstr>
      <vt:lpstr>Bx@22.5</vt:lpstr>
      <vt:lpstr>By vs z</vt:lpstr>
      <vt:lpstr>By@-22.5</vt:lpstr>
      <vt:lpstr>By@-15</vt:lpstr>
      <vt:lpstr>By@-7.5</vt:lpstr>
      <vt:lpstr>By@0</vt:lpstr>
      <vt:lpstr>By@7.5</vt:lpstr>
      <vt:lpstr>By@15</vt:lpstr>
      <vt:lpstr>By@22.5</vt:lpstr>
    </vt:vector>
  </TitlesOfParts>
  <Company>TRIUMF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Bassam Hitti</dc:creator>
  <cp:lastModifiedBy>Bassam Hitti</cp:lastModifiedBy>
  <cp:lastPrinted>2015-04-24T18:46:05Z</cp:lastPrinted>
  <dcterms:created xsi:type="dcterms:W3CDTF">2015-04-22T22:34:16Z</dcterms:created>
  <dcterms:modified xsi:type="dcterms:W3CDTF">2015-04-30T17:36:52Z</dcterms:modified>
</cp:coreProperties>
</file>